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TO EXTENSÃO 2021\CESTA BÁSICA 2022\PESQUISA MAIO-22\"/>
    </mc:Choice>
  </mc:AlternateContent>
  <xr:revisionPtr revIDLastSave="0" documentId="8_{F9244406-95BA-48C4-9FD7-7373F9C93AA8}" xr6:coauthVersionLast="47" xr6:coauthVersionMax="47" xr10:uidLastSave="{00000000-0000-0000-0000-000000000000}"/>
  <bookViews>
    <workbookView xWindow="-120" yWindow="-120" windowWidth="20730" windowHeight="11160" xr2:uid="{DC46DAF7-25B6-4B78-8D0C-C7155F963690}"/>
  </bookViews>
  <sheets>
    <sheet name="PLANILHA BASE" sheetId="1" r:id="rId1"/>
    <sheet name="ALVORADA" sheetId="2" r:id="rId2"/>
    <sheet name="CID CANÇÃO" sheetId="4" r:id="rId3"/>
    <sheet name="CONDOR" sheetId="6" r:id="rId4"/>
    <sheet name="ECONÔMICO" sheetId="8" r:id="rId5"/>
    <sheet name="MOLICENTER" sheetId="12" r:id="rId6"/>
    <sheet name="MUFFATO" sheetId="14" r:id="rId7"/>
    <sheet name="ACUM ALVORADA" sheetId="3" r:id="rId8"/>
    <sheet name="ACUM CID CANÇAO" sheetId="5" r:id="rId9"/>
    <sheet name="ACUM CONDOR" sheetId="7" r:id="rId10"/>
    <sheet name="ACUM ECONÔMICO" sheetId="9" r:id="rId11"/>
    <sheet name="ACUM MOLICENTER)" sheetId="11" r:id="rId12"/>
    <sheet name="ACUM MUFFATO" sheetId="13" r:id="rId13"/>
    <sheet name="COMPARAÇÃO PREÇO MÉDIO" sheetId="17" r:id="rId14"/>
    <sheet name="PESQUISADORES" sheetId="18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9" i="17" l="1"/>
  <c r="K67" i="17"/>
  <c r="K68" i="17"/>
  <c r="M63" i="17"/>
  <c r="L63" i="17"/>
  <c r="K63" i="17"/>
  <c r="L8" i="13"/>
  <c r="M8" i="13"/>
  <c r="L9" i="13"/>
  <c r="M9" i="13"/>
  <c r="L10" i="13"/>
  <c r="M10" i="13"/>
  <c r="L13" i="13"/>
  <c r="M13" i="13"/>
  <c r="L15" i="13"/>
  <c r="M15" i="13"/>
  <c r="L16" i="13"/>
  <c r="M16" i="13"/>
  <c r="L17" i="13"/>
  <c r="M17" i="13"/>
  <c r="L18" i="13"/>
  <c r="M18" i="13"/>
  <c r="L19" i="13"/>
  <c r="M19" i="13"/>
  <c r="L20" i="13"/>
  <c r="M20" i="13"/>
  <c r="L21" i="13"/>
  <c r="M21" i="13"/>
  <c r="L22" i="13"/>
  <c r="M22" i="13"/>
  <c r="L23" i="13"/>
  <c r="M23" i="13"/>
  <c r="L24" i="13"/>
  <c r="M24" i="13"/>
  <c r="L25" i="13"/>
  <c r="M25" i="13"/>
  <c r="L26" i="13"/>
  <c r="M26" i="13"/>
  <c r="L28" i="13"/>
  <c r="M28" i="13"/>
  <c r="L29" i="13"/>
  <c r="M29" i="13"/>
  <c r="L30" i="13"/>
  <c r="M30" i="13"/>
  <c r="L31" i="13"/>
  <c r="M31" i="13"/>
  <c r="L32" i="13"/>
  <c r="M32" i="13"/>
  <c r="L33" i="13"/>
  <c r="M33" i="13"/>
  <c r="L34" i="13"/>
  <c r="M34" i="13"/>
  <c r="L35" i="13"/>
  <c r="M35" i="13"/>
  <c r="L36" i="13"/>
  <c r="M36" i="13"/>
  <c r="L37" i="13"/>
  <c r="M37" i="13"/>
  <c r="L38" i="13"/>
  <c r="M38" i="13"/>
  <c r="L39" i="13"/>
  <c r="M39" i="13"/>
  <c r="L40" i="13"/>
  <c r="M40" i="13"/>
  <c r="L41" i="13"/>
  <c r="M41" i="13"/>
  <c r="L42" i="13"/>
  <c r="M42" i="13"/>
  <c r="L43" i="13"/>
  <c r="M43" i="13"/>
  <c r="L44" i="13"/>
  <c r="M44" i="13"/>
  <c r="L45" i="13"/>
  <c r="M45" i="13"/>
  <c r="L46" i="13"/>
  <c r="M46" i="13"/>
  <c r="L47" i="13"/>
  <c r="M47" i="13"/>
  <c r="L48" i="13"/>
  <c r="M48" i="13"/>
  <c r="L49" i="13"/>
  <c r="M49" i="13"/>
  <c r="L50" i="13"/>
  <c r="M50" i="13"/>
  <c r="L52" i="13"/>
  <c r="M52" i="13"/>
  <c r="L53" i="13"/>
  <c r="M53" i="13"/>
  <c r="L54" i="13"/>
  <c r="M54" i="13"/>
  <c r="L55" i="13"/>
  <c r="M55" i="13"/>
  <c r="L56" i="13"/>
  <c r="M56" i="13"/>
  <c r="L57" i="13"/>
  <c r="M57" i="13"/>
  <c r="L58" i="13"/>
  <c r="M58" i="13"/>
  <c r="L59" i="13"/>
  <c r="M59" i="13"/>
  <c r="L60" i="13"/>
  <c r="M60" i="13"/>
  <c r="L61" i="13"/>
  <c r="M61" i="13"/>
  <c r="L62" i="13"/>
  <c r="M62" i="13"/>
  <c r="L8" i="17"/>
  <c r="M8" i="17"/>
  <c r="L9" i="17"/>
  <c r="M9" i="17"/>
  <c r="L10" i="17"/>
  <c r="M10" i="17"/>
  <c r="L11" i="17"/>
  <c r="M11" i="17"/>
  <c r="L12" i="17"/>
  <c r="M12" i="17"/>
  <c r="L13" i="17"/>
  <c r="M13" i="17"/>
  <c r="L14" i="17"/>
  <c r="M14" i="17"/>
  <c r="L15" i="17"/>
  <c r="M15" i="17"/>
  <c r="L16" i="17"/>
  <c r="M16" i="17"/>
  <c r="L17" i="17"/>
  <c r="M17" i="17"/>
  <c r="L18" i="17"/>
  <c r="M18" i="17"/>
  <c r="L19" i="17"/>
  <c r="M19" i="17"/>
  <c r="L20" i="17"/>
  <c r="M20" i="17"/>
  <c r="L21" i="17"/>
  <c r="M21" i="17"/>
  <c r="L22" i="17"/>
  <c r="M22" i="17"/>
  <c r="L23" i="17"/>
  <c r="M23" i="17"/>
  <c r="L24" i="17"/>
  <c r="M24" i="17"/>
  <c r="L25" i="17"/>
  <c r="M25" i="17"/>
  <c r="L26" i="17"/>
  <c r="M26" i="17"/>
  <c r="L27" i="17"/>
  <c r="M27" i="17"/>
  <c r="L28" i="17"/>
  <c r="M28" i="17"/>
  <c r="L29" i="17"/>
  <c r="M29" i="17"/>
  <c r="L30" i="17"/>
  <c r="M30" i="17"/>
  <c r="L31" i="17"/>
  <c r="M31" i="17"/>
  <c r="L32" i="17"/>
  <c r="M32" i="17"/>
  <c r="L33" i="17"/>
  <c r="M33" i="17"/>
  <c r="L34" i="17"/>
  <c r="M34" i="17"/>
  <c r="L35" i="17"/>
  <c r="M35" i="17"/>
  <c r="L36" i="17"/>
  <c r="M36" i="17"/>
  <c r="L37" i="17"/>
  <c r="M37" i="17"/>
  <c r="L38" i="17"/>
  <c r="M38" i="17"/>
  <c r="L39" i="17"/>
  <c r="M39" i="17"/>
  <c r="L40" i="17"/>
  <c r="M40" i="17"/>
  <c r="L41" i="17"/>
  <c r="M41" i="17"/>
  <c r="L42" i="17"/>
  <c r="M42" i="17"/>
  <c r="L43" i="17"/>
  <c r="M43" i="17"/>
  <c r="L44" i="17"/>
  <c r="M44" i="17"/>
  <c r="L45" i="17"/>
  <c r="M45" i="17"/>
  <c r="L46" i="17"/>
  <c r="M46" i="17"/>
  <c r="L47" i="17"/>
  <c r="M47" i="17"/>
  <c r="L48" i="17"/>
  <c r="M48" i="17"/>
  <c r="L49" i="17"/>
  <c r="M49" i="17"/>
  <c r="L50" i="17"/>
  <c r="M50" i="17"/>
  <c r="L51" i="17"/>
  <c r="M51" i="17"/>
  <c r="L52" i="17"/>
  <c r="M52" i="17"/>
  <c r="L53" i="17"/>
  <c r="M53" i="17"/>
  <c r="L54" i="17"/>
  <c r="M54" i="17"/>
  <c r="L55" i="17"/>
  <c r="M55" i="17"/>
  <c r="L56" i="17"/>
  <c r="M56" i="17"/>
  <c r="L57" i="17"/>
  <c r="M57" i="17"/>
  <c r="L58" i="17"/>
  <c r="M58" i="17"/>
  <c r="L59" i="17"/>
  <c r="M59" i="17"/>
  <c r="L60" i="17"/>
  <c r="M60" i="17"/>
  <c r="L61" i="17"/>
  <c r="M61" i="17"/>
  <c r="L62" i="17"/>
  <c r="M62" i="17"/>
  <c r="M7" i="17"/>
  <c r="L7" i="17"/>
  <c r="M7" i="13"/>
  <c r="L7" i="13"/>
  <c r="L8" i="11"/>
  <c r="M8" i="11"/>
  <c r="L9" i="11"/>
  <c r="M9" i="11"/>
  <c r="L10" i="11"/>
  <c r="M10" i="11"/>
  <c r="L11" i="11"/>
  <c r="M11" i="11"/>
  <c r="L12" i="11"/>
  <c r="M12" i="11"/>
  <c r="L13" i="11"/>
  <c r="M13" i="11"/>
  <c r="L14" i="11"/>
  <c r="M14" i="11"/>
  <c r="L15" i="11"/>
  <c r="M15" i="11"/>
  <c r="L16" i="11"/>
  <c r="M16" i="11"/>
  <c r="L17" i="11"/>
  <c r="M17" i="11"/>
  <c r="L18" i="11"/>
  <c r="M18" i="11"/>
  <c r="L19" i="11"/>
  <c r="M19" i="11"/>
  <c r="L20" i="11"/>
  <c r="M20" i="11"/>
  <c r="L21" i="11"/>
  <c r="M21" i="11"/>
  <c r="L22" i="11"/>
  <c r="M22" i="11"/>
  <c r="L23" i="11"/>
  <c r="M23" i="11"/>
  <c r="L24" i="11"/>
  <c r="M24" i="11"/>
  <c r="L25" i="11"/>
  <c r="M25" i="11"/>
  <c r="L26" i="11"/>
  <c r="M26" i="11"/>
  <c r="L27" i="11"/>
  <c r="M27" i="11"/>
  <c r="L28" i="11"/>
  <c r="M28" i="11"/>
  <c r="L29" i="11"/>
  <c r="M29" i="11"/>
  <c r="L30" i="11"/>
  <c r="M30" i="11"/>
  <c r="L31" i="11"/>
  <c r="M31" i="11"/>
  <c r="L32" i="11"/>
  <c r="M32" i="11"/>
  <c r="L33" i="11"/>
  <c r="M33" i="11"/>
  <c r="L34" i="11"/>
  <c r="M34" i="11"/>
  <c r="L35" i="11"/>
  <c r="M35" i="11"/>
  <c r="L36" i="11"/>
  <c r="M36" i="11"/>
  <c r="L37" i="11"/>
  <c r="M37" i="11"/>
  <c r="L38" i="11"/>
  <c r="M38" i="11"/>
  <c r="L39" i="11"/>
  <c r="M39" i="11"/>
  <c r="L40" i="11"/>
  <c r="M40" i="11"/>
  <c r="L41" i="11"/>
  <c r="M41" i="11"/>
  <c r="L42" i="11"/>
  <c r="M42" i="11"/>
  <c r="L43" i="11"/>
  <c r="M43" i="11"/>
  <c r="L44" i="11"/>
  <c r="M44" i="11"/>
  <c r="L45" i="11"/>
  <c r="M45" i="11"/>
  <c r="L46" i="11"/>
  <c r="M46" i="11"/>
  <c r="L47" i="11"/>
  <c r="M47" i="11"/>
  <c r="L48" i="11"/>
  <c r="M48" i="11"/>
  <c r="L49" i="11"/>
  <c r="M49" i="11"/>
  <c r="L50" i="11"/>
  <c r="M50" i="11"/>
  <c r="L51" i="11"/>
  <c r="M51" i="11"/>
  <c r="L52" i="11"/>
  <c r="M52" i="11"/>
  <c r="L53" i="11"/>
  <c r="M53" i="11"/>
  <c r="L54" i="11"/>
  <c r="M54" i="11"/>
  <c r="L55" i="11"/>
  <c r="M55" i="11"/>
  <c r="L56" i="11"/>
  <c r="M56" i="11"/>
  <c r="L57" i="11"/>
  <c r="M57" i="11"/>
  <c r="L58" i="11"/>
  <c r="M58" i="11"/>
  <c r="L59" i="11"/>
  <c r="M59" i="11"/>
  <c r="L60" i="11"/>
  <c r="M60" i="11"/>
  <c r="L61" i="11"/>
  <c r="M61" i="11"/>
  <c r="L62" i="11"/>
  <c r="M62" i="11"/>
  <c r="M7" i="11"/>
  <c r="L7" i="11"/>
  <c r="L8" i="9"/>
  <c r="M8" i="9"/>
  <c r="L9" i="9"/>
  <c r="M9" i="9"/>
  <c r="L10" i="9"/>
  <c r="M10" i="9"/>
  <c r="L11" i="9"/>
  <c r="M11" i="9"/>
  <c r="L12" i="9"/>
  <c r="M12" i="9"/>
  <c r="L13" i="9"/>
  <c r="M13" i="9"/>
  <c r="L14" i="9"/>
  <c r="M14" i="9"/>
  <c r="L15" i="9"/>
  <c r="M15" i="9"/>
  <c r="L16" i="9"/>
  <c r="M16" i="9"/>
  <c r="L17" i="9"/>
  <c r="M17" i="9"/>
  <c r="L18" i="9"/>
  <c r="M18" i="9"/>
  <c r="L19" i="9"/>
  <c r="M19" i="9"/>
  <c r="L20" i="9"/>
  <c r="M20" i="9"/>
  <c r="L21" i="9"/>
  <c r="M21" i="9"/>
  <c r="L22" i="9"/>
  <c r="M22" i="9"/>
  <c r="L23" i="9"/>
  <c r="M23" i="9"/>
  <c r="L24" i="9"/>
  <c r="M24" i="9"/>
  <c r="L25" i="9"/>
  <c r="M25" i="9"/>
  <c r="L26" i="9"/>
  <c r="M26" i="9"/>
  <c r="L27" i="9"/>
  <c r="M27" i="9"/>
  <c r="L28" i="9"/>
  <c r="M28" i="9"/>
  <c r="L29" i="9"/>
  <c r="M29" i="9"/>
  <c r="L30" i="9"/>
  <c r="M30" i="9"/>
  <c r="L31" i="9"/>
  <c r="M31" i="9"/>
  <c r="L32" i="9"/>
  <c r="M32" i="9"/>
  <c r="L33" i="9"/>
  <c r="M33" i="9"/>
  <c r="L34" i="9"/>
  <c r="M34" i="9"/>
  <c r="L35" i="9"/>
  <c r="M35" i="9"/>
  <c r="L36" i="9"/>
  <c r="M36" i="9"/>
  <c r="L37" i="9"/>
  <c r="M37" i="9"/>
  <c r="L38" i="9"/>
  <c r="M38" i="9"/>
  <c r="L39" i="9"/>
  <c r="M39" i="9"/>
  <c r="L40" i="9"/>
  <c r="M40" i="9"/>
  <c r="L41" i="9"/>
  <c r="M41" i="9"/>
  <c r="L42" i="9"/>
  <c r="M42" i="9"/>
  <c r="L43" i="9"/>
  <c r="M43" i="9"/>
  <c r="L44" i="9"/>
  <c r="M44" i="9"/>
  <c r="L45" i="9"/>
  <c r="M45" i="9"/>
  <c r="L46" i="9"/>
  <c r="M46" i="9"/>
  <c r="L47" i="9"/>
  <c r="M47" i="9"/>
  <c r="L48" i="9"/>
  <c r="M48" i="9"/>
  <c r="L49" i="9"/>
  <c r="M49" i="9"/>
  <c r="L50" i="9"/>
  <c r="M50" i="9"/>
  <c r="L51" i="9"/>
  <c r="M51" i="9"/>
  <c r="L52" i="9"/>
  <c r="M52" i="9"/>
  <c r="L53" i="9"/>
  <c r="M53" i="9"/>
  <c r="L54" i="9"/>
  <c r="M54" i="9"/>
  <c r="L55" i="9"/>
  <c r="M55" i="9"/>
  <c r="L56" i="9"/>
  <c r="M56" i="9"/>
  <c r="L57" i="9"/>
  <c r="M57" i="9"/>
  <c r="L58" i="9"/>
  <c r="M58" i="9"/>
  <c r="L59" i="9"/>
  <c r="M59" i="9"/>
  <c r="L60" i="9"/>
  <c r="M60" i="9"/>
  <c r="L61" i="9"/>
  <c r="M61" i="9"/>
  <c r="L62" i="9"/>
  <c r="M62" i="9"/>
  <c r="M7" i="9"/>
  <c r="L7" i="9"/>
  <c r="L8" i="7"/>
  <c r="M8" i="7"/>
  <c r="L9" i="7"/>
  <c r="M9" i="7"/>
  <c r="L11" i="7"/>
  <c r="M11" i="7"/>
  <c r="L12" i="7"/>
  <c r="M12" i="7"/>
  <c r="L13" i="7"/>
  <c r="M13" i="7"/>
  <c r="L14" i="7"/>
  <c r="M14" i="7"/>
  <c r="L15" i="7"/>
  <c r="M15" i="7"/>
  <c r="L16" i="7"/>
  <c r="M16" i="7"/>
  <c r="L17" i="7"/>
  <c r="M17" i="7"/>
  <c r="L18" i="7"/>
  <c r="M18" i="7"/>
  <c r="L19" i="7"/>
  <c r="M19" i="7"/>
  <c r="L20" i="7"/>
  <c r="M20" i="7"/>
  <c r="L21" i="7"/>
  <c r="M21" i="7"/>
  <c r="L22" i="7"/>
  <c r="M22" i="7"/>
  <c r="L23" i="7"/>
  <c r="M23" i="7"/>
  <c r="L24" i="7"/>
  <c r="M24" i="7"/>
  <c r="L26" i="7"/>
  <c r="M26" i="7"/>
  <c r="L27" i="7"/>
  <c r="M27" i="7"/>
  <c r="L28" i="7"/>
  <c r="M28" i="7"/>
  <c r="L29" i="7"/>
  <c r="M29" i="7"/>
  <c r="L30" i="7"/>
  <c r="M30" i="7"/>
  <c r="L31" i="7"/>
  <c r="M31" i="7"/>
  <c r="L32" i="7"/>
  <c r="M32" i="7"/>
  <c r="L33" i="7"/>
  <c r="M33" i="7"/>
  <c r="L34" i="7"/>
  <c r="M34" i="7"/>
  <c r="L35" i="7"/>
  <c r="M35" i="7"/>
  <c r="L36" i="7"/>
  <c r="M36" i="7"/>
  <c r="L37" i="7"/>
  <c r="M37" i="7"/>
  <c r="L38" i="7"/>
  <c r="M38" i="7"/>
  <c r="L39" i="7"/>
  <c r="M39" i="7"/>
  <c r="L40" i="7"/>
  <c r="M40" i="7"/>
  <c r="L41" i="7"/>
  <c r="M41" i="7"/>
  <c r="L43" i="7"/>
  <c r="M43" i="7"/>
  <c r="L44" i="7"/>
  <c r="M44" i="7"/>
  <c r="L45" i="7"/>
  <c r="M45" i="7"/>
  <c r="L47" i="7"/>
  <c r="M47" i="7"/>
  <c r="L49" i="7"/>
  <c r="M49" i="7"/>
  <c r="L50" i="7"/>
  <c r="M50" i="7"/>
  <c r="L52" i="7"/>
  <c r="M52" i="7"/>
  <c r="L53" i="7"/>
  <c r="M53" i="7"/>
  <c r="L54" i="7"/>
  <c r="M54" i="7"/>
  <c r="L55" i="7"/>
  <c r="M55" i="7"/>
  <c r="L56" i="7"/>
  <c r="M56" i="7"/>
  <c r="L57" i="7"/>
  <c r="M57" i="7"/>
  <c r="L58" i="7"/>
  <c r="M58" i="7"/>
  <c r="L59" i="7"/>
  <c r="M59" i="7"/>
  <c r="L60" i="7"/>
  <c r="M60" i="7"/>
  <c r="L61" i="7"/>
  <c r="M61" i="7"/>
  <c r="L62" i="7"/>
  <c r="M62" i="7"/>
  <c r="M7" i="7"/>
  <c r="L7" i="7"/>
  <c r="L8" i="5"/>
  <c r="M8" i="5"/>
  <c r="L9" i="5"/>
  <c r="M9" i="5"/>
  <c r="L10" i="5"/>
  <c r="M10" i="5"/>
  <c r="L12" i="5"/>
  <c r="M12" i="5"/>
  <c r="L13" i="5"/>
  <c r="M13" i="5"/>
  <c r="L14" i="5"/>
  <c r="M14" i="5"/>
  <c r="L15" i="5"/>
  <c r="M15" i="5"/>
  <c r="L16" i="5"/>
  <c r="M16" i="5"/>
  <c r="L17" i="5"/>
  <c r="M17" i="5"/>
  <c r="L18" i="5"/>
  <c r="M18" i="5"/>
  <c r="L19" i="5"/>
  <c r="M19" i="5"/>
  <c r="L20" i="5"/>
  <c r="M20" i="5"/>
  <c r="L21" i="5"/>
  <c r="M21" i="5"/>
  <c r="L22" i="5"/>
  <c r="M22" i="5"/>
  <c r="L23" i="5"/>
  <c r="M23" i="5"/>
  <c r="L24" i="5"/>
  <c r="M24" i="5"/>
  <c r="L25" i="5"/>
  <c r="M25" i="5"/>
  <c r="L26" i="5"/>
  <c r="M26" i="5"/>
  <c r="L27" i="5"/>
  <c r="M27" i="5"/>
  <c r="L28" i="5"/>
  <c r="M28" i="5"/>
  <c r="L29" i="5"/>
  <c r="M29" i="5"/>
  <c r="L30" i="5"/>
  <c r="M30" i="5"/>
  <c r="L31" i="5"/>
  <c r="M31" i="5"/>
  <c r="L32" i="5"/>
  <c r="M32" i="5"/>
  <c r="L33" i="5"/>
  <c r="M33" i="5"/>
  <c r="L34" i="5"/>
  <c r="M34" i="5"/>
  <c r="L35" i="5"/>
  <c r="M35" i="5"/>
  <c r="L36" i="5"/>
  <c r="M36" i="5"/>
  <c r="L37" i="5"/>
  <c r="M37" i="5"/>
  <c r="L38" i="5"/>
  <c r="M38" i="5"/>
  <c r="L39" i="5"/>
  <c r="M39" i="5"/>
  <c r="L40" i="5"/>
  <c r="M40" i="5"/>
  <c r="L41" i="5"/>
  <c r="M41" i="5"/>
  <c r="L42" i="5"/>
  <c r="M42" i="5"/>
  <c r="L43" i="5"/>
  <c r="M43" i="5"/>
  <c r="L44" i="5"/>
  <c r="M44" i="5"/>
  <c r="L45" i="5"/>
  <c r="M45" i="5"/>
  <c r="L46" i="5"/>
  <c r="M46" i="5"/>
  <c r="L47" i="5"/>
  <c r="M47" i="5"/>
  <c r="L48" i="5"/>
  <c r="M48" i="5"/>
  <c r="L49" i="5"/>
  <c r="M49" i="5"/>
  <c r="L50" i="5"/>
  <c r="M50" i="5"/>
  <c r="L51" i="5"/>
  <c r="M51" i="5"/>
  <c r="L52" i="5"/>
  <c r="M52" i="5"/>
  <c r="L53" i="5"/>
  <c r="M53" i="5"/>
  <c r="L54" i="5"/>
  <c r="M54" i="5"/>
  <c r="L55" i="5"/>
  <c r="M55" i="5"/>
  <c r="L56" i="5"/>
  <c r="M56" i="5"/>
  <c r="L57" i="5"/>
  <c r="M57" i="5"/>
  <c r="L58" i="5"/>
  <c r="M58" i="5"/>
  <c r="L59" i="5"/>
  <c r="M59" i="5"/>
  <c r="L60" i="5"/>
  <c r="M60" i="5"/>
  <c r="L61" i="5"/>
  <c r="M61" i="5"/>
  <c r="L62" i="5"/>
  <c r="M62" i="5"/>
  <c r="M7" i="5"/>
  <c r="L7" i="5"/>
  <c r="L7" i="3"/>
  <c r="L8" i="3"/>
  <c r="L9" i="3"/>
  <c r="L10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F63" i="3"/>
  <c r="J63" i="3"/>
  <c r="K63" i="3"/>
  <c r="M63" i="3" s="1"/>
  <c r="U65" i="1"/>
  <c r="M8" i="3"/>
  <c r="M9" i="3"/>
  <c r="M10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L57" i="3"/>
  <c r="M57" i="3"/>
  <c r="L58" i="3"/>
  <c r="M58" i="3"/>
  <c r="L59" i="3"/>
  <c r="M59" i="3"/>
  <c r="L60" i="3"/>
  <c r="M60" i="3"/>
  <c r="L61" i="3"/>
  <c r="M61" i="3"/>
  <c r="L62" i="3"/>
  <c r="M62" i="3"/>
  <c r="M7" i="3"/>
  <c r="J63" i="17"/>
  <c r="J67" i="17" s="1"/>
  <c r="T65" i="1"/>
  <c r="J69" i="17" l="1"/>
  <c r="L63" i="3"/>
  <c r="M49" i="1"/>
  <c r="H73" i="1"/>
  <c r="G73" i="1"/>
  <c r="H71" i="1"/>
  <c r="H70" i="1"/>
  <c r="I63" i="17"/>
  <c r="G70" i="1"/>
  <c r="S65" i="1"/>
  <c r="H68" i="17"/>
  <c r="G68" i="17"/>
  <c r="G69" i="17" s="1"/>
  <c r="H63" i="17"/>
  <c r="F63" i="17"/>
  <c r="I69" i="17" l="1"/>
  <c r="I67" i="17"/>
  <c r="H69" i="17"/>
  <c r="R65" i="1"/>
  <c r="G63" i="17"/>
  <c r="Q65" i="1"/>
  <c r="I68" i="17" l="1"/>
  <c r="J68" i="17"/>
  <c r="L9" i="1"/>
  <c r="M9" i="1"/>
  <c r="L10" i="1"/>
  <c r="M10" i="1"/>
  <c r="L11" i="1"/>
  <c r="M11" i="1"/>
  <c r="L41" i="1"/>
  <c r="M41" i="1"/>
  <c r="L42" i="1"/>
  <c r="M42" i="1"/>
  <c r="L43" i="1"/>
  <c r="M43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N22" i="1" s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5" i="1"/>
  <c r="M45" i="1"/>
  <c r="L46" i="1"/>
  <c r="M46" i="1"/>
  <c r="L47" i="1"/>
  <c r="M47" i="1"/>
  <c r="L48" i="1"/>
  <c r="M48" i="1"/>
  <c r="L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G71" i="1"/>
  <c r="G72" i="1"/>
  <c r="H72" i="1"/>
  <c r="G74" i="1"/>
  <c r="H74" i="1"/>
  <c r="P65" i="1"/>
  <c r="L65" i="1" l="1"/>
  <c r="M65" i="1"/>
  <c r="H75" i="1" l="1"/>
  <c r="G75" i="1"/>
  <c r="N54" i="1"/>
  <c r="N55" i="1" l="1"/>
  <c r="N53" i="1"/>
  <c r="N56" i="1"/>
  <c r="N64" i="1"/>
  <c r="N62" i="1"/>
  <c r="N60" i="1"/>
  <c r="N36" i="1"/>
  <c r="N9" i="1"/>
  <c r="N42" i="1"/>
  <c r="N25" i="1"/>
  <c r="N10" i="1"/>
  <c r="N41" i="1"/>
  <c r="N20" i="1"/>
  <c r="N24" i="1"/>
  <c r="N38" i="1"/>
  <c r="N40" i="1"/>
  <c r="N58" i="1"/>
  <c r="N37" i="1"/>
  <c r="N45" i="1"/>
  <c r="N65" i="1"/>
  <c r="N15" i="1"/>
  <c r="N19" i="1"/>
  <c r="N21" i="1"/>
  <c r="N26" i="1"/>
  <c r="N28" i="1"/>
  <c r="N32" i="1"/>
  <c r="N51" i="1"/>
  <c r="N57" i="1"/>
  <c r="N63" i="1"/>
  <c r="N61" i="1"/>
  <c r="N43" i="1"/>
  <c r="N12" i="1"/>
  <c r="N16" i="1"/>
  <c r="N31" i="1"/>
  <c r="N35" i="1"/>
  <c r="N46" i="1"/>
  <c r="N48" i="1"/>
  <c r="N52" i="1"/>
  <c r="N11" i="1"/>
  <c r="N14" i="1"/>
  <c r="N23" i="1"/>
  <c r="N30" i="1"/>
  <c r="N39" i="1"/>
  <c r="N50" i="1"/>
  <c r="N59" i="1"/>
  <c r="N13" i="1"/>
  <c r="N18" i="1"/>
  <c r="N27" i="1"/>
  <c r="N29" i="1"/>
  <c r="N34" i="1"/>
  <c r="N47" i="1"/>
  <c r="N49" i="1"/>
  <c r="N17" i="1"/>
  <c r="N33" i="1"/>
</calcChain>
</file>

<file path=xl/sharedStrings.xml><?xml version="1.0" encoding="utf-8"?>
<sst xmlns="http://schemas.openxmlformats.org/spreadsheetml/2006/main" count="2689" uniqueCount="264">
  <si>
    <t xml:space="preserve">Produto </t>
  </si>
  <si>
    <t>Especificação</t>
  </si>
  <si>
    <t xml:space="preserve">Achocolatado </t>
  </si>
  <si>
    <t>Nescau</t>
  </si>
  <si>
    <t>400g</t>
  </si>
  <si>
    <t>Toddy</t>
  </si>
  <si>
    <t xml:space="preserve">400g </t>
  </si>
  <si>
    <t xml:space="preserve">Açucar Cristal </t>
  </si>
  <si>
    <t>menor preço</t>
  </si>
  <si>
    <t xml:space="preserve">5Kg </t>
  </si>
  <si>
    <t xml:space="preserve">Água Sanitaria </t>
  </si>
  <si>
    <t>Q. Boa</t>
  </si>
  <si>
    <t xml:space="preserve">1L </t>
  </si>
  <si>
    <t>1L</t>
  </si>
  <si>
    <t>Amaciante</t>
  </si>
  <si>
    <t>Confort</t>
  </si>
  <si>
    <t>Alpes</t>
  </si>
  <si>
    <t xml:space="preserve">Arroz Agulinha Tipo 1 </t>
  </si>
  <si>
    <t>Frias Vermelho</t>
  </si>
  <si>
    <t>Angolinhas</t>
  </si>
  <si>
    <t>Arroz Agulinha Tipo 1</t>
  </si>
  <si>
    <t>Zaeli</t>
  </si>
  <si>
    <t>Arroz Tipo Extra</t>
  </si>
  <si>
    <t>Frias Ferde</t>
  </si>
  <si>
    <t>Classe A</t>
  </si>
  <si>
    <t>Prato Pino</t>
  </si>
  <si>
    <t xml:space="preserve">Biscoito Água/Sal ou Cream Cracker </t>
  </si>
  <si>
    <t>Marilan</t>
  </si>
  <si>
    <t>Biscoito Maizena</t>
  </si>
  <si>
    <t>Café Torrado e Moido</t>
  </si>
  <si>
    <t>Damasco</t>
  </si>
  <si>
    <t>500g</t>
  </si>
  <si>
    <t>Jandaia</t>
  </si>
  <si>
    <t>3 corações</t>
  </si>
  <si>
    <t xml:space="preserve">Creme Dental </t>
  </si>
  <si>
    <t>Close-Up Red</t>
  </si>
  <si>
    <t xml:space="preserve">90g </t>
  </si>
  <si>
    <t>Sorriso Super Refr</t>
  </si>
  <si>
    <t>Desinfetante</t>
  </si>
  <si>
    <t xml:space="preserve">500ml </t>
  </si>
  <si>
    <t>Detergente Liquido</t>
  </si>
  <si>
    <t>Ypê</t>
  </si>
  <si>
    <t>Ervilha em Lata</t>
  </si>
  <si>
    <t xml:space="preserve">Quero </t>
  </si>
  <si>
    <t>Extrato de Tomate</t>
  </si>
  <si>
    <t>Elefante</t>
  </si>
  <si>
    <t xml:space="preserve">Farinha de Milho </t>
  </si>
  <si>
    <t>Farinha de Mandioca</t>
  </si>
  <si>
    <t xml:space="preserve">Pinduca </t>
  </si>
  <si>
    <t xml:space="preserve">1Kg </t>
  </si>
  <si>
    <t xml:space="preserve">Farinha de Trigo </t>
  </si>
  <si>
    <t xml:space="preserve">Arapongas </t>
  </si>
  <si>
    <t>Feijão Carioca Tipo 1</t>
  </si>
  <si>
    <t>Kirey</t>
  </si>
  <si>
    <t>Feijão Carioca Tipo 2</t>
  </si>
  <si>
    <t>Martinelli</t>
  </si>
  <si>
    <t xml:space="preserve">Frango  </t>
  </si>
  <si>
    <t>Resfriado</t>
  </si>
  <si>
    <t xml:space="preserve">Lã de Aço Bombril </t>
  </si>
  <si>
    <t xml:space="preserve">Bombril </t>
  </si>
  <si>
    <t>Pacote</t>
  </si>
  <si>
    <t>Leite L.Vida Integral</t>
  </si>
  <si>
    <t>Lider</t>
  </si>
  <si>
    <t xml:space="preserve">Limpador Multiuso </t>
  </si>
  <si>
    <t>Veja (Azul)</t>
  </si>
  <si>
    <t>Alpes (Azul)</t>
  </si>
  <si>
    <t>Macarrão Sêmola Espaguetti</t>
  </si>
  <si>
    <t>Macarrão Sêmola</t>
  </si>
  <si>
    <t>Floriani</t>
  </si>
  <si>
    <t xml:space="preserve">500g </t>
  </si>
  <si>
    <t>Milho Verde Lata</t>
  </si>
  <si>
    <t>Quero</t>
  </si>
  <si>
    <t xml:space="preserve">Óleo de Soja - pet </t>
  </si>
  <si>
    <t xml:space="preserve">Liza </t>
  </si>
  <si>
    <t xml:space="preserve">900ml </t>
  </si>
  <si>
    <t>Papel Higiênico Folha Dupla</t>
  </si>
  <si>
    <t>Neve</t>
  </si>
  <si>
    <t>30m c/4</t>
  </si>
  <si>
    <t>Papel Higiênico Folha Simples</t>
  </si>
  <si>
    <t>Milli</t>
  </si>
  <si>
    <t>60m c/4</t>
  </si>
  <si>
    <t xml:space="preserve">Sabão em Pedra  </t>
  </si>
  <si>
    <t xml:space="preserve">1 Kg </t>
  </si>
  <si>
    <t xml:space="preserve">Sabão em Pó  </t>
  </si>
  <si>
    <t>Omo</t>
  </si>
  <si>
    <t>800 gr</t>
  </si>
  <si>
    <t xml:space="preserve">Sabonete  </t>
  </si>
  <si>
    <t>Lux Sauve</t>
  </si>
  <si>
    <t xml:space="preserve">Sal Refinado </t>
  </si>
  <si>
    <t xml:space="preserve">Sardinha em Òleo  </t>
  </si>
  <si>
    <t>Coqueiro</t>
  </si>
  <si>
    <t>125g</t>
  </si>
  <si>
    <t>Tempero Completo</t>
  </si>
  <si>
    <t xml:space="preserve">Sabor Ami </t>
  </si>
  <si>
    <t>300g</t>
  </si>
  <si>
    <t xml:space="preserve">Pão </t>
  </si>
  <si>
    <t xml:space="preserve">Francês </t>
  </si>
  <si>
    <t xml:space="preserve">Kg </t>
  </si>
  <si>
    <t xml:space="preserve">Carne Bovina </t>
  </si>
  <si>
    <t xml:space="preserve">Coxão Mole </t>
  </si>
  <si>
    <t xml:space="preserve">Ovos  de Galinha </t>
  </si>
  <si>
    <t>Branco Médio</t>
  </si>
  <si>
    <t xml:space="preserve">Duzia </t>
  </si>
  <si>
    <t xml:space="preserve">1,8L </t>
  </si>
  <si>
    <t>Vida</t>
  </si>
  <si>
    <t>170g</t>
  </si>
  <si>
    <t>310g</t>
  </si>
  <si>
    <t xml:space="preserve">85g </t>
  </si>
  <si>
    <t>M0LICENTER</t>
  </si>
  <si>
    <t>R$</t>
  </si>
  <si>
    <t>ALVORADA</t>
  </si>
  <si>
    <t>UNIVERSIDADE ESTADUAL DO ESTADO DO PARANÁ - UNESPAR</t>
  </si>
  <si>
    <r>
      <t xml:space="preserve">CAMPUS  </t>
    </r>
    <r>
      <rPr>
        <b/>
        <sz val="12"/>
        <rFont val="Calibri"/>
        <family val="2"/>
      </rPr>
      <t>DE  APUCARANA</t>
    </r>
  </si>
  <si>
    <t>Avenida Minas Gerais, 5021 CEP 86.813 - 250 – Apucarana/Paraná</t>
  </si>
  <si>
    <t>CIDADE CANÇÃO</t>
  </si>
  <si>
    <t>CONDOR</t>
  </si>
  <si>
    <t>ECONÔMICO</t>
  </si>
  <si>
    <t>PESQUISA DE PREÇOS                                                                                             ITENS DA CESTA BÁSICA</t>
  </si>
  <si>
    <t>LOJAS DE SUPERMERCADOS PESQUISADAS</t>
  </si>
  <si>
    <t>UNIDADE DE MEDIDA</t>
  </si>
  <si>
    <t>VARIAÇÃO   %</t>
  </si>
  <si>
    <t>Pinho Sol</t>
  </si>
  <si>
    <t>QUANTIDADE DE ITENS COM MENORES PREÇOS</t>
  </si>
  <si>
    <t>QUANTIDADE DE ITENS COM MAIORES PREÇOS</t>
  </si>
  <si>
    <t>LOJAS PESQUISADAS</t>
  </si>
  <si>
    <t>QUANTIDADE DE ITENS COM</t>
  </si>
  <si>
    <t>MENOR PREÇO</t>
  </si>
  <si>
    <t>MAIOR PREÇO</t>
  </si>
  <si>
    <t>MUFFATO</t>
  </si>
  <si>
    <t>MOLICENTER</t>
  </si>
  <si>
    <t>PREÇO MÍNIMO</t>
  </si>
  <si>
    <t>PREÇO MÁXIMO</t>
  </si>
  <si>
    <t>COORDENADOR DO PROJETO DE PESQUISA</t>
  </si>
  <si>
    <t>PROF. ACIR BACõN (COLEGIADO DO CURSO DE CIÊNCIAS ECONÔMICAS - UNESPAR - CAMPUS APUCARANA)</t>
  </si>
  <si>
    <t>PESQUISADORES UNIVERSITÁRIOS DO CURSO DE GRADUAÇÃO EM ADMINISTRAÇÃO DE EMPRESAS  DA UNESPAR  CAMPUS APUCARANA</t>
  </si>
  <si>
    <t>VINICIUS MARTINS CALIXTO</t>
  </si>
  <si>
    <t>DANILO SOARES DOS SANTOS</t>
  </si>
  <si>
    <t>MATEUS CELESTE MARQUES</t>
  </si>
  <si>
    <t>PREÇO MÉDIO</t>
  </si>
  <si>
    <t>EM 20/11/2021</t>
  </si>
  <si>
    <t xml:space="preserve">PESQUISA PREÇO CESTA BÁSICA - UNESPAR - </t>
  </si>
  <si>
    <t>Un.Med</t>
  </si>
  <si>
    <t>Preço R$</t>
  </si>
  <si>
    <t>Análise da Evolução dos Preços.</t>
  </si>
  <si>
    <t>SUPERMERCADO ALVORADA (Rua Antonio José Oliveira, 390)</t>
  </si>
  <si>
    <t>EVOLUÇÃO DOS PREÇOS</t>
  </si>
  <si>
    <t>SUPERMERCADO CIDADE CANÇÃO</t>
  </si>
  <si>
    <t>EM       20-11-21</t>
  </si>
  <si>
    <t>SUPERMERCADO CONDOR</t>
  </si>
  <si>
    <t>SUPERMERCADO ECONOMICO</t>
  </si>
  <si>
    <t>SUPERMERCADO MOLICENTER</t>
  </si>
  <si>
    <t>SUPERMERCADO ECONÔMICO</t>
  </si>
  <si>
    <t>SUPERMERCADO MUFFATO</t>
  </si>
  <si>
    <t>Pesquisador</t>
  </si>
  <si>
    <t>EM 11/12/2021</t>
  </si>
  <si>
    <t>VARIAÇÃO</t>
  </si>
  <si>
    <t>PREÇO(1)</t>
  </si>
  <si>
    <t>ACUMULADA</t>
  </si>
  <si>
    <t>370g</t>
  </si>
  <si>
    <t>FELIPE LEITE DA SILVA</t>
  </si>
  <si>
    <t>EM       11-12-21</t>
  </si>
  <si>
    <t>EM       12-02-22</t>
  </si>
  <si>
    <t xml:space="preserve">PESQUISA PREÇO ITENS CESTA BÁSICA - UNESPAR - </t>
  </si>
  <si>
    <t>ANALISE  VARIAÇÃO  PREÇOS  MÉDIOS</t>
  </si>
  <si>
    <t xml:space="preserve"> PREÇO MÉDIO EM 20/11/2021</t>
  </si>
  <si>
    <t>TURMA</t>
  </si>
  <si>
    <t>GUILHERME AUGUSTO BORGES QUESSADA RIBEIRO</t>
  </si>
  <si>
    <t>EM 12/02/2022</t>
  </si>
  <si>
    <t>TOTAL PREÇO MÉDIO</t>
  </si>
  <si>
    <t xml:space="preserve"> PREÇO MÉDIO EM 11/12/2021</t>
  </si>
  <si>
    <t xml:space="preserve"> PREÇO MÉDIO EM 12/02/2022</t>
  </si>
  <si>
    <t>evolução mensal</t>
  </si>
  <si>
    <t>evolução acumulada</t>
  </si>
  <si>
    <t>EM        11-12-21</t>
  </si>
  <si>
    <t>EM        12-02-22</t>
  </si>
  <si>
    <t>EM 26/03/2022</t>
  </si>
  <si>
    <t>EM       26-03-22</t>
  </si>
  <si>
    <t>EM       11-12-22</t>
  </si>
  <si>
    <t>EM       12-12-21</t>
  </si>
  <si>
    <t>EM        26-03-22</t>
  </si>
  <si>
    <t xml:space="preserve"> PREÇO MÉDIO EM 26/03/2022</t>
  </si>
  <si>
    <t>R$ 6,89</t>
  </si>
  <si>
    <t>R$ 7,99</t>
  </si>
  <si>
    <t>R$ 15,88</t>
  </si>
  <si>
    <t>R$ 3,59</t>
  </si>
  <si>
    <t>R$ 3,49</t>
  </si>
  <si>
    <t>R$ 16,98</t>
  </si>
  <si>
    <t>R$ 17,69</t>
  </si>
  <si>
    <t>R$ 23,39</t>
  </si>
  <si>
    <t>R$ 25,29</t>
  </si>
  <si>
    <t>R$ 4,99</t>
  </si>
  <si>
    <t>R$ 5,29</t>
  </si>
  <si>
    <t>R$ 15,99</t>
  </si>
  <si>
    <t>R$ 17,98</t>
  </si>
  <si>
    <t>R$ 3,29</t>
  </si>
  <si>
    <t>R$ 5,39</t>
  </si>
  <si>
    <t>R$ 5,59</t>
  </si>
  <si>
    <t>R$ 15,98</t>
  </si>
  <si>
    <t>R$ 5,89</t>
  </si>
  <si>
    <t>R$ 3,89</t>
  </si>
  <si>
    <t>R$ 2,99</t>
  </si>
  <si>
    <t>R$ 3,09</t>
  </si>
  <si>
    <t>R$ 9,29</t>
  </si>
  <si>
    <t>R$ 8,99</t>
  </si>
  <si>
    <t>R$ 1,29</t>
  </si>
  <si>
    <t>R$ 4,59</t>
  </si>
  <si>
    <t>R$ 4,29</t>
  </si>
  <si>
    <t>R$ 2,79</t>
  </si>
  <si>
    <t>R$ 2,29</t>
  </si>
  <si>
    <t>R$ 1,89</t>
  </si>
  <si>
    <t>R$ 2,39</t>
  </si>
  <si>
    <t>R$ 6,15</t>
  </si>
  <si>
    <t>R$ 11,98</t>
  </si>
  <si>
    <t>R$ 8,98</t>
  </si>
  <si>
    <t>R$ 13,98</t>
  </si>
  <si>
    <t>R$ 10,09</t>
  </si>
  <si>
    <t>R$ 3,19</t>
  </si>
  <si>
    <t>R$ 10,98</t>
  </si>
  <si>
    <t>R$ 31,90</t>
  </si>
  <si>
    <t>R$ 7,49</t>
  </si>
  <si>
    <t>R$ 19,79</t>
  </si>
  <si>
    <t xml:space="preserve">PESQUISA PREÇO CESTA BÁSICA - UNESPAR/PROCON </t>
  </si>
  <si>
    <t>SUPERMERCADO ALVORADA</t>
  </si>
  <si>
    <t>Pesquisadora</t>
  </si>
  <si>
    <t>NICOLE FERREIRA DA COSTA BORIM</t>
  </si>
  <si>
    <t>evolução preço médio</t>
  </si>
  <si>
    <t>periodo</t>
  </si>
  <si>
    <t>Água Sanitaria.</t>
  </si>
  <si>
    <t>M      E      R       C      E      A      R      I      A</t>
  </si>
  <si>
    <t xml:space="preserve">H  I  G  I  E  N  E     E     L  I  M  P  E  Z  A  </t>
  </si>
  <si>
    <t>OUTROS</t>
  </si>
  <si>
    <t>M   E   R   C   E   A   R   I   A</t>
  </si>
  <si>
    <t xml:space="preserve">H I G I E N E     E     L I M P E Z A </t>
  </si>
  <si>
    <t xml:space="preserve">OUTROS </t>
  </si>
  <si>
    <t>PESQUISA ITENS DA CESTA BÁSICA         REF.  ABRIL 2022</t>
  </si>
  <si>
    <t>CURSO</t>
  </si>
  <si>
    <t>PESQUISADORES EXTENSIONISTAS</t>
  </si>
  <si>
    <t>ECONÒMICO</t>
  </si>
  <si>
    <t>M          E          R          C          E           A          R          I           A</t>
  </si>
  <si>
    <t xml:space="preserve">L I M P E Z A    E   H I G I E N E </t>
  </si>
  <si>
    <t>O U T R O S</t>
  </si>
  <si>
    <t>7.98</t>
  </si>
  <si>
    <t>~~~~</t>
  </si>
  <si>
    <t>900gr</t>
  </si>
  <si>
    <t>EM         30-04-2022</t>
  </si>
  <si>
    <t>EM          30-04-2022</t>
  </si>
  <si>
    <t>EM       30-04-22</t>
  </si>
  <si>
    <t>EM 30/04/2022</t>
  </si>
  <si>
    <t>R$ 1,90</t>
  </si>
  <si>
    <t>EM        28/05/2022</t>
  </si>
  <si>
    <t>Pesquisa realizada em 28 de Maio de 2022</t>
  </si>
  <si>
    <t>Acadêmica do Curso Administração de Empresas Segundo Ano Noturno Turma B</t>
  </si>
  <si>
    <t>Acadêmico do Curso Administração de Empresas Segundo Ano Noturno Turma B</t>
  </si>
  <si>
    <t>SUPERMERCADO MUFATO</t>
  </si>
  <si>
    <t>EM 28/05/2022</t>
  </si>
  <si>
    <t>Pesquisa realizada em 28de Maio de 2022</t>
  </si>
  <si>
    <t>~26,65</t>
  </si>
  <si>
    <t>~~~~~~</t>
  </si>
  <si>
    <t>EM          30-04-2023</t>
  </si>
  <si>
    <t>EM          28-05-2022</t>
  </si>
  <si>
    <t>EM            28-05-2022</t>
  </si>
  <si>
    <t>EM         28-05-2023</t>
  </si>
  <si>
    <t xml:space="preserve"> PREÇO MÉDIO EM 28/05/2022</t>
  </si>
  <si>
    <t xml:space="preserve"> PREÇO MÉDIO EM 30/04/2022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</si>
</sst>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164" formatCode="&quot;R$ &quot;#,##0.00"/>
    <numFmt numFmtId="165" formatCode="0.0"/>
    <numFmt numFmtId="166" formatCode="&quot;R$&quot;\ #,##0.00"/>
    <numFmt numFmtId="167" formatCode="_-[$R$-416]\ * #,##0.00_-;\-[$R$-416]\ * #,##0.00_-;_-[$R$-416]\ * &quot;-&quot;??_-;_-@_-"/>
    <numFmt numFmtId="168" formatCode="0.00000"/>
  </numFmts>
  <fonts count="6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2"/>
      <name val="Calibri"/>
      <family val="2"/>
    </font>
    <font>
      <b/>
      <sz val="12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u/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8"/>
      <name val="Bitstream Vera Sans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8"/>
      <name val="Bitstream Vera Sans"/>
      <family val="2"/>
    </font>
    <font>
      <sz val="8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name val="Arial"/>
      <family val="2"/>
    </font>
    <font>
      <sz val="14"/>
      <color rgb="FFFF0000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rgb="FF000000"/>
      <name val="Times New Roman"/>
      <family val="2"/>
    </font>
    <font>
      <sz val="11"/>
      <color rgb="FF000000"/>
      <name val="Calibri"/>
      <family val="2"/>
    </font>
    <font>
      <sz val="10"/>
      <color rgb="FF000000"/>
      <name val="Arial MT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name val="Calibri"/>
      <family val="1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6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5"/>
      <name val="Times New Roman"/>
      <family val="1"/>
    </font>
    <font>
      <sz val="9.5"/>
      <name val="Arial MT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</font>
    <font>
      <sz val="10.5"/>
      <name val="Calibri"/>
      <family val="2"/>
    </font>
    <font>
      <sz val="9.5"/>
      <name val="Calibri"/>
      <family val="2"/>
    </font>
    <font>
      <b/>
      <sz val="10"/>
      <name val="Calibri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4"/>
      <color theme="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9" fontId="20" fillId="0" borderId="0" applyFont="0" applyFill="0" applyBorder="0" applyAlignment="0" applyProtection="0"/>
  </cellStyleXfs>
  <cellXfs count="478">
    <xf numFmtId="0" fontId="0" fillId="0" borderId="0" xfId="0"/>
    <xf numFmtId="0" fontId="0" fillId="0" borderId="1" xfId="0" applyBorder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4" xfId="0" applyBorder="1"/>
    <xf numFmtId="0" fontId="0" fillId="0" borderId="8" xfId="0" applyBorder="1"/>
    <xf numFmtId="0" fontId="0" fillId="0" borderId="3" xfId="0" applyBorder="1"/>
    <xf numFmtId="165" fontId="0" fillId="0" borderId="1" xfId="0" applyNumberFormat="1" applyBorder="1" applyAlignment="1">
      <alignment horizontal="center"/>
    </xf>
    <xf numFmtId="165" fontId="0" fillId="0" borderId="0" xfId="0" applyNumberFormat="1"/>
    <xf numFmtId="165" fontId="0" fillId="0" borderId="1" xfId="0" applyNumberFormat="1" applyFill="1" applyBorder="1" applyAlignment="1">
      <alignment horizontal="center"/>
    </xf>
    <xf numFmtId="164" fontId="3" fillId="0" borderId="24" xfId="0" applyNumberFormat="1" applyFont="1" applyFill="1" applyBorder="1" applyAlignment="1">
      <alignment horizontal="center"/>
    </xf>
    <xf numFmtId="0" fontId="17" fillId="0" borderId="0" xfId="0" applyFont="1"/>
    <xf numFmtId="0" fontId="3" fillId="0" borderId="0" xfId="0" applyFont="1"/>
    <xf numFmtId="0" fontId="4" fillId="0" borderId="0" xfId="0" applyFont="1"/>
    <xf numFmtId="0" fontId="0" fillId="0" borderId="8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1" xfId="0" applyFill="1" applyBorder="1"/>
    <xf numFmtId="0" fontId="0" fillId="0" borderId="16" xfId="0" applyFill="1" applyBorder="1"/>
    <xf numFmtId="0" fontId="0" fillId="0" borderId="13" xfId="0" applyFill="1" applyBorder="1"/>
    <xf numFmtId="0" fontId="3" fillId="0" borderId="0" xfId="0" applyFont="1" applyAlignment="1"/>
    <xf numFmtId="0" fontId="3" fillId="2" borderId="2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vertical="center"/>
    </xf>
    <xf numFmtId="0" fontId="0" fillId="0" borderId="9" xfId="0" applyFill="1" applyBorder="1"/>
    <xf numFmtId="0" fontId="0" fillId="0" borderId="10" xfId="0" applyFill="1" applyBorder="1"/>
    <xf numFmtId="0" fontId="0" fillId="0" borderId="28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21" fillId="0" borderId="0" xfId="0" applyFont="1" applyAlignment="1">
      <alignment horizontal="center"/>
    </xf>
    <xf numFmtId="0" fontId="3" fillId="16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vertical="center"/>
    </xf>
    <xf numFmtId="0" fontId="21" fillId="0" borderId="8" xfId="0" applyFont="1" applyBorder="1"/>
    <xf numFmtId="0" fontId="21" fillId="0" borderId="3" xfId="0" applyFont="1" applyBorder="1"/>
    <xf numFmtId="0" fontId="21" fillId="0" borderId="3" xfId="0" applyFont="1" applyBorder="1" applyAlignment="1">
      <alignment horizontal="center"/>
    </xf>
    <xf numFmtId="0" fontId="21" fillId="0" borderId="4" xfId="0" applyFont="1" applyBorder="1"/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0" fontId="21" fillId="18" borderId="1" xfId="0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2" fontId="0" fillId="5" borderId="13" xfId="0" applyNumberFormat="1" applyFill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6" fontId="4" fillId="0" borderId="0" xfId="0" applyNumberFormat="1" applyFont="1" applyAlignment="1">
      <alignment horizontal="center"/>
    </xf>
    <xf numFmtId="166" fontId="0" fillId="0" borderId="0" xfId="0" applyNumberFormat="1"/>
    <xf numFmtId="166" fontId="21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wrapText="1"/>
    </xf>
    <xf numFmtId="166" fontId="22" fillId="0" borderId="1" xfId="0" applyNumberFormat="1" applyFont="1" applyBorder="1" applyAlignment="1">
      <alignment horizontal="center" vertical="center" wrapText="1"/>
    </xf>
    <xf numFmtId="166" fontId="23" fillId="0" borderId="1" xfId="0" applyNumberFormat="1" applyFont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wrapText="1"/>
    </xf>
    <xf numFmtId="0" fontId="4" fillId="0" borderId="0" xfId="0" applyFont="1" applyAlignment="1"/>
    <xf numFmtId="0" fontId="0" fillId="0" borderId="1" xfId="0" applyBorder="1" applyAlignment="1">
      <alignment horizontal="center" vertical="center"/>
    </xf>
    <xf numFmtId="0" fontId="4" fillId="0" borderId="1" xfId="0" applyFont="1" applyBorder="1"/>
    <xf numFmtId="166" fontId="0" fillId="0" borderId="1" xfId="0" applyNumberFormat="1" applyBorder="1"/>
    <xf numFmtId="166" fontId="5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0" fillId="0" borderId="0" xfId="0" applyNumberFormat="1" applyBorder="1"/>
    <xf numFmtId="166" fontId="0" fillId="0" borderId="0" xfId="0" applyNumberFormat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166" fontId="0" fillId="0" borderId="1" xfId="0" applyNumberFormat="1" applyFill="1" applyBorder="1"/>
    <xf numFmtId="0" fontId="12" fillId="10" borderId="1" xfId="0" applyNumberFormat="1" applyFont="1" applyFill="1" applyBorder="1" applyAlignment="1">
      <alignment horizontal="center"/>
    </xf>
    <xf numFmtId="0" fontId="12" fillId="10" borderId="26" xfId="0" applyNumberFormat="1" applyFont="1" applyFill="1" applyBorder="1" applyAlignment="1">
      <alignment horizontal="center"/>
    </xf>
    <xf numFmtId="0" fontId="19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168" fontId="0" fillId="0" borderId="0" xfId="0" applyNumberFormat="1" applyBorder="1" applyAlignment="1">
      <alignment horizontal="center"/>
    </xf>
    <xf numFmtId="0" fontId="0" fillId="0" borderId="0" xfId="0" applyBorder="1"/>
    <xf numFmtId="0" fontId="3" fillId="2" borderId="13" xfId="0" applyFont="1" applyFill="1" applyBorder="1" applyAlignment="1">
      <alignment vertical="center"/>
    </xf>
    <xf numFmtId="168" fontId="3" fillId="0" borderId="13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24" fillId="0" borderId="1" xfId="0" applyNumberFormat="1" applyFont="1" applyBorder="1" applyAlignment="1">
      <alignment horizontal="center" vertical="center" wrapText="1"/>
    </xf>
    <xf numFmtId="166" fontId="0" fillId="0" borderId="13" xfId="0" applyNumberFormat="1" applyBorder="1"/>
    <xf numFmtId="166" fontId="4" fillId="0" borderId="0" xfId="0" applyNumberFormat="1" applyFont="1" applyAlignment="1"/>
    <xf numFmtId="167" fontId="0" fillId="0" borderId="1" xfId="0" applyNumberFormat="1" applyBorder="1" applyAlignment="1">
      <alignment horizontal="center" vertical="center" wrapText="1"/>
    </xf>
    <xf numFmtId="166" fontId="1" fillId="0" borderId="0" xfId="0" applyNumberFormat="1" applyFont="1"/>
    <xf numFmtId="166" fontId="1" fillId="0" borderId="1" xfId="0" applyNumberFormat="1" applyFont="1" applyFill="1" applyBorder="1" applyAlignment="1">
      <alignment horizontal="center"/>
    </xf>
    <xf numFmtId="166" fontId="9" fillId="0" borderId="1" xfId="0" applyNumberFormat="1" applyFont="1" applyFill="1" applyBorder="1" applyAlignment="1">
      <alignment horizontal="center"/>
    </xf>
    <xf numFmtId="166" fontId="0" fillId="0" borderId="0" xfId="0" applyNumberFormat="1" applyFont="1"/>
    <xf numFmtId="166" fontId="41" fillId="0" borderId="1" xfId="0" applyNumberFormat="1" applyFont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166" fontId="0" fillId="0" borderId="0" xfId="0" applyNumberFormat="1" applyFill="1"/>
    <xf numFmtId="166" fontId="8" fillId="0" borderId="1" xfId="0" applyNumberFormat="1" applyFont="1" applyFill="1" applyBorder="1" applyAlignment="1">
      <alignment horizontal="center"/>
    </xf>
    <xf numFmtId="166" fontId="35" fillId="0" borderId="40" xfId="0" applyNumberFormat="1" applyFont="1" applyBorder="1" applyAlignment="1">
      <alignment horizontal="center" vertical="top" shrinkToFit="1"/>
    </xf>
    <xf numFmtId="166" fontId="34" fillId="0" borderId="40" xfId="0" applyNumberFormat="1" applyFont="1" applyBorder="1" applyAlignment="1">
      <alignment horizontal="center" vertical="top" shrinkToFit="1"/>
    </xf>
    <xf numFmtId="166" fontId="0" fillId="0" borderId="40" xfId="0" applyNumberFormat="1" applyBorder="1" applyAlignment="1">
      <alignment horizontal="left" wrapText="1"/>
    </xf>
    <xf numFmtId="166" fontId="36" fillId="0" borderId="40" xfId="0" applyNumberFormat="1" applyFont="1" applyBorder="1" applyAlignment="1">
      <alignment horizontal="center" vertical="top" shrinkToFit="1"/>
    </xf>
    <xf numFmtId="166" fontId="27" fillId="0" borderId="40" xfId="0" applyNumberFormat="1" applyFont="1" applyBorder="1" applyAlignment="1">
      <alignment horizontal="center" vertical="top" wrapText="1"/>
    </xf>
    <xf numFmtId="166" fontId="27" fillId="0" borderId="41" xfId="0" applyNumberFormat="1" applyFont="1" applyBorder="1" applyAlignment="1">
      <alignment horizontal="center" vertical="top" wrapText="1"/>
    </xf>
    <xf numFmtId="166" fontId="38" fillId="0" borderId="40" xfId="0" applyNumberFormat="1" applyFont="1" applyBorder="1" applyAlignment="1">
      <alignment horizontal="center" vertical="top" wrapText="1"/>
    </xf>
    <xf numFmtId="166" fontId="37" fillId="0" borderId="40" xfId="0" applyNumberFormat="1" applyFont="1" applyBorder="1" applyAlignment="1">
      <alignment horizontal="center" vertical="top" shrinkToFit="1"/>
    </xf>
    <xf numFmtId="166" fontId="39" fillId="0" borderId="40" xfId="0" applyNumberFormat="1" applyFont="1" applyBorder="1" applyAlignment="1">
      <alignment horizontal="center" vertical="top" wrapText="1"/>
    </xf>
    <xf numFmtId="166" fontId="0" fillId="0" borderId="40" xfId="0" applyNumberFormat="1" applyBorder="1" applyAlignment="1">
      <alignment horizontal="center" vertical="top" wrapText="1"/>
    </xf>
    <xf numFmtId="168" fontId="0" fillId="0" borderId="4" xfId="0" applyNumberFormat="1" applyBorder="1" applyAlignment="1">
      <alignment horizontal="center"/>
    </xf>
    <xf numFmtId="0" fontId="11" fillId="10" borderId="7" xfId="0" applyNumberFormat="1" applyFont="1" applyFill="1" applyBorder="1" applyAlignment="1">
      <alignment horizontal="center"/>
    </xf>
    <xf numFmtId="166" fontId="21" fillId="0" borderId="40" xfId="0" applyNumberFormat="1" applyFont="1" applyBorder="1" applyAlignment="1">
      <alignment horizontal="right" vertical="top" shrinkToFit="1"/>
    </xf>
    <xf numFmtId="166" fontId="42" fillId="0" borderId="40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166" fontId="0" fillId="0" borderId="1" xfId="0" applyNumberFormat="1" applyBorder="1" applyAlignment="1">
      <alignment horizontal="center" vertical="center" wrapText="1"/>
    </xf>
    <xf numFmtId="166" fontId="33" fillId="0" borderId="1" xfId="0" applyNumberFormat="1" applyFont="1" applyBorder="1" applyAlignment="1">
      <alignment horizontal="center" vertical="center" wrapText="1"/>
    </xf>
    <xf numFmtId="166" fontId="0" fillId="0" borderId="1" xfId="0" applyNumberFormat="1" applyFont="1" applyFill="1" applyBorder="1" applyAlignment="1">
      <alignment horizontal="center" vertical="center" wrapText="1"/>
    </xf>
    <xf numFmtId="166" fontId="0" fillId="0" borderId="37" xfId="0" applyNumberFormat="1" applyFont="1" applyBorder="1" applyAlignment="1">
      <alignment horizontal="right" vertical="center" wrapText="1"/>
    </xf>
    <xf numFmtId="166" fontId="0" fillId="0" borderId="38" xfId="0" applyNumberFormat="1" applyFont="1" applyBorder="1" applyAlignment="1">
      <alignment horizontal="right" vertical="center" wrapText="1"/>
    </xf>
    <xf numFmtId="166" fontId="42" fillId="0" borderId="1" xfId="0" applyNumberFormat="1" applyFont="1" applyBorder="1" applyAlignment="1">
      <alignment horizontal="center" vertical="top" wrapText="1"/>
    </xf>
    <xf numFmtId="166" fontId="0" fillId="0" borderId="1" xfId="0" applyNumberFormat="1" applyFont="1" applyBorder="1" applyAlignment="1">
      <alignment horizontal="center" vertical="center" wrapText="1"/>
    </xf>
    <xf numFmtId="166" fontId="43" fillId="0" borderId="1" xfId="0" applyNumberFormat="1" applyFont="1" applyBorder="1" applyAlignment="1">
      <alignment horizontal="center" vertical="top" wrapText="1"/>
    </xf>
    <xf numFmtId="166" fontId="28" fillId="0" borderId="1" xfId="0" applyNumberFormat="1" applyFont="1" applyBorder="1" applyAlignment="1">
      <alignment horizontal="center" vertical="center" wrapText="1"/>
    </xf>
    <xf numFmtId="166" fontId="28" fillId="0" borderId="1" xfId="0" applyNumberFormat="1" applyFont="1" applyFill="1" applyBorder="1" applyAlignment="1">
      <alignment horizontal="center" vertical="center" wrapText="1"/>
    </xf>
    <xf numFmtId="166" fontId="24" fillId="0" borderId="1" xfId="0" applyNumberFormat="1" applyFont="1" applyBorder="1" applyAlignment="1">
      <alignment horizontal="center" vertical="top" shrinkToFit="1"/>
    </xf>
    <xf numFmtId="166" fontId="28" fillId="0" borderId="1" xfId="0" applyNumberFormat="1" applyFont="1" applyFill="1" applyBorder="1" applyAlignment="1">
      <alignment vertical="center" wrapText="1"/>
    </xf>
    <xf numFmtId="166" fontId="0" fillId="0" borderId="1" xfId="0" applyNumberFormat="1" applyFont="1" applyBorder="1" applyAlignment="1">
      <alignment horizontal="center" wrapText="1"/>
    </xf>
    <xf numFmtId="166" fontId="21" fillId="0" borderId="1" xfId="0" applyNumberFormat="1" applyFont="1" applyBorder="1" applyAlignment="1">
      <alignment horizontal="center" vertical="top" shrinkToFit="1"/>
    </xf>
    <xf numFmtId="166" fontId="21" fillId="0" borderId="37" xfId="0" applyNumberFormat="1" applyFont="1" applyBorder="1" applyAlignment="1">
      <alignment horizontal="center" vertical="center" wrapText="1"/>
    </xf>
    <xf numFmtId="166" fontId="21" fillId="0" borderId="38" xfId="0" applyNumberFormat="1" applyFont="1" applyBorder="1" applyAlignment="1">
      <alignment horizontal="center" vertical="center" wrapText="1"/>
    </xf>
    <xf numFmtId="166" fontId="22" fillId="0" borderId="38" xfId="0" applyNumberFormat="1" applyFont="1" applyBorder="1" applyAlignment="1">
      <alignment horizontal="center" vertical="center" wrapText="1"/>
    </xf>
    <xf numFmtId="166" fontId="23" fillId="0" borderId="38" xfId="0" applyNumberFormat="1" applyFont="1" applyBorder="1" applyAlignment="1">
      <alignment horizontal="center" vertical="center" wrapText="1"/>
    </xf>
    <xf numFmtId="166" fontId="24" fillId="0" borderId="37" xfId="0" applyNumberFormat="1" applyFont="1" applyBorder="1" applyAlignment="1">
      <alignment horizontal="center" vertical="center" wrapText="1"/>
    </xf>
    <xf numFmtId="166" fontId="24" fillId="0" borderId="38" xfId="0" applyNumberFormat="1" applyFont="1" applyBorder="1" applyAlignment="1">
      <alignment horizontal="center" vertical="center" wrapText="1"/>
    </xf>
    <xf numFmtId="166" fontId="21" fillId="0" borderId="0" xfId="0" applyNumberFormat="1" applyFont="1" applyAlignment="1">
      <alignment horizontal="center"/>
    </xf>
    <xf numFmtId="166" fontId="3" fillId="16" borderId="1" xfId="0" applyNumberFormat="1" applyFont="1" applyFill="1" applyBorder="1" applyAlignment="1">
      <alignment horizontal="center"/>
    </xf>
    <xf numFmtId="0" fontId="11" fillId="10" borderId="46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0" xfId="0" applyFont="1"/>
    <xf numFmtId="0" fontId="44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2" fontId="0" fillId="5" borderId="15" xfId="0" applyNumberFormat="1" applyFill="1" applyBorder="1" applyAlignment="1">
      <alignment horizontal="center"/>
    </xf>
    <xf numFmtId="0" fontId="0" fillId="0" borderId="27" xfId="0" applyBorder="1" applyAlignment="1">
      <alignment horizontal="center"/>
    </xf>
    <xf numFmtId="1" fontId="11" fillId="10" borderId="55" xfId="0" applyNumberFormat="1" applyFont="1" applyFill="1" applyBorder="1" applyAlignment="1">
      <alignment horizontal="center"/>
    </xf>
    <xf numFmtId="2" fontId="0" fillId="5" borderId="15" xfId="0" applyNumberFormat="1" applyFont="1" applyFill="1" applyBorder="1" applyAlignment="1">
      <alignment horizontal="center"/>
    </xf>
    <xf numFmtId="166" fontId="0" fillId="5" borderId="15" xfId="0" applyNumberFormat="1" applyFill="1" applyBorder="1" applyAlignment="1">
      <alignment horizontal="center"/>
    </xf>
    <xf numFmtId="166" fontId="21" fillId="10" borderId="15" xfId="0" applyNumberFormat="1" applyFont="1" applyFill="1" applyBorder="1" applyAlignment="1">
      <alignment horizontal="center" vertical="center" wrapText="1"/>
    </xf>
    <xf numFmtId="166" fontId="21" fillId="0" borderId="15" xfId="0" applyNumberFormat="1" applyFont="1" applyBorder="1" applyAlignment="1">
      <alignment horizontal="center" vertical="center" wrapText="1"/>
    </xf>
    <xf numFmtId="164" fontId="0" fillId="19" borderId="0" xfId="0" applyNumberFormat="1" applyFill="1"/>
    <xf numFmtId="164" fontId="0" fillId="19" borderId="2" xfId="0" applyNumberFormat="1" applyFill="1" applyBorder="1"/>
    <xf numFmtId="164" fontId="42" fillId="19" borderId="4" xfId="0" applyNumberFormat="1" applyFont="1" applyFill="1" applyBorder="1" applyAlignment="1">
      <alignment horizontal="center"/>
    </xf>
    <xf numFmtId="164" fontId="42" fillId="19" borderId="34" xfId="0" applyNumberFormat="1" applyFont="1" applyFill="1" applyBorder="1" applyAlignment="1">
      <alignment horizontal="center"/>
    </xf>
    <xf numFmtId="0" fontId="0" fillId="19" borderId="0" xfId="0" applyFill="1"/>
    <xf numFmtId="166" fontId="0" fillId="19" borderId="0" xfId="0" applyNumberFormat="1" applyFill="1"/>
    <xf numFmtId="166" fontId="21" fillId="7" borderId="15" xfId="0" applyNumberFormat="1" applyFont="1" applyFill="1" applyBorder="1" applyAlignment="1">
      <alignment horizontal="center" vertical="center" wrapText="1"/>
    </xf>
    <xf numFmtId="164" fontId="42" fillId="19" borderId="1" xfId="0" applyNumberFormat="1" applyFont="1" applyFill="1" applyBorder="1" applyAlignment="1">
      <alignment horizontal="center"/>
    </xf>
    <xf numFmtId="164" fontId="42" fillId="19" borderId="13" xfId="0" applyNumberFormat="1" applyFont="1" applyFill="1" applyBorder="1" applyAlignment="1">
      <alignment horizontal="center"/>
    </xf>
    <xf numFmtId="17" fontId="0" fillId="0" borderId="0" xfId="0" applyNumberFormat="1"/>
    <xf numFmtId="10" fontId="0" fillId="0" borderId="0" xfId="2" applyNumberFormat="1" applyFont="1"/>
    <xf numFmtId="10" fontId="3" fillId="0" borderId="0" xfId="2" applyNumberFormat="1" applyFont="1"/>
    <xf numFmtId="0" fontId="21" fillId="0" borderId="0" xfId="0" applyFont="1"/>
    <xf numFmtId="165" fontId="0" fillId="19" borderId="1" xfId="0" applyNumberFormat="1" applyFill="1" applyBorder="1" applyAlignment="1">
      <alignment horizontal="center"/>
    </xf>
    <xf numFmtId="165" fontId="0" fillId="21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/>
    <xf numFmtId="0" fontId="0" fillId="0" borderId="3" xfId="0" applyFill="1" applyBorder="1" applyAlignment="1">
      <alignment horizontal="center"/>
    </xf>
    <xf numFmtId="166" fontId="8" fillId="0" borderId="3" xfId="0" applyNumberFormat="1" applyFont="1" applyFill="1" applyBorder="1" applyAlignment="1">
      <alignment horizontal="center" wrapText="1"/>
    </xf>
    <xf numFmtId="166" fontId="21" fillId="0" borderId="3" xfId="0" applyNumberFormat="1" applyFont="1" applyBorder="1" applyAlignment="1">
      <alignment horizontal="center" vertical="center" wrapText="1"/>
    </xf>
    <xf numFmtId="166" fontId="21" fillId="0" borderId="7" xfId="0" applyNumberFormat="1" applyFont="1" applyBorder="1" applyAlignment="1">
      <alignment horizontal="center" vertical="center" wrapText="1"/>
    </xf>
    <xf numFmtId="0" fontId="0" fillId="0" borderId="25" xfId="0" applyFill="1" applyBorder="1"/>
    <xf numFmtId="0" fontId="0" fillId="0" borderId="26" xfId="0" applyFill="1" applyBorder="1"/>
    <xf numFmtId="0" fontId="0" fillId="0" borderId="26" xfId="0" applyFill="1" applyBorder="1" applyAlignment="1">
      <alignment horizontal="center"/>
    </xf>
    <xf numFmtId="166" fontId="9" fillId="0" borderId="26" xfId="0" applyNumberFormat="1" applyFont="1" applyFill="1" applyBorder="1" applyAlignment="1">
      <alignment horizontal="center" wrapText="1"/>
    </xf>
    <xf numFmtId="166" fontId="21" fillId="0" borderId="26" xfId="0" applyNumberFormat="1" applyFont="1" applyBorder="1" applyAlignment="1">
      <alignment horizontal="center" vertical="center" wrapText="1"/>
    </xf>
    <xf numFmtId="166" fontId="9" fillId="0" borderId="3" xfId="0" applyNumberFormat="1" applyFont="1" applyFill="1" applyBorder="1" applyAlignment="1">
      <alignment horizontal="center" wrapText="1"/>
    </xf>
    <xf numFmtId="166" fontId="24" fillId="0" borderId="3" xfId="0" applyNumberFormat="1" applyFont="1" applyBorder="1" applyAlignment="1">
      <alignment horizontal="center" vertical="center" wrapText="1"/>
    </xf>
    <xf numFmtId="166" fontId="24" fillId="0" borderId="26" xfId="0" applyNumberFormat="1" applyFont="1" applyBorder="1" applyAlignment="1">
      <alignment horizontal="center" vertical="center" wrapText="1"/>
    </xf>
    <xf numFmtId="0" fontId="0" fillId="0" borderId="46" xfId="0" applyBorder="1"/>
    <xf numFmtId="0" fontId="0" fillId="0" borderId="10" xfId="0" applyFill="1" applyBorder="1" applyAlignment="1">
      <alignment horizontal="center"/>
    </xf>
    <xf numFmtId="164" fontId="42" fillId="19" borderId="8" xfId="0" applyNumberFormat="1" applyFont="1" applyFill="1" applyBorder="1" applyAlignment="1">
      <alignment horizontal="center"/>
    </xf>
    <xf numFmtId="164" fontId="42" fillId="19" borderId="3" xfId="0" applyNumberFormat="1" applyFon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6" fontId="0" fillId="0" borderId="3" xfId="0" applyNumberFormat="1" applyBorder="1"/>
    <xf numFmtId="0" fontId="0" fillId="0" borderId="25" xfId="0" applyBorder="1"/>
    <xf numFmtId="0" fontId="0" fillId="0" borderId="26" xfId="0" applyBorder="1"/>
    <xf numFmtId="164" fontId="42" fillId="19" borderId="26" xfId="0" applyNumberFormat="1" applyFont="1" applyFill="1" applyBorder="1" applyAlignment="1">
      <alignment horizontal="center"/>
    </xf>
    <xf numFmtId="165" fontId="0" fillId="0" borderId="26" xfId="0" applyNumberFormat="1" applyFill="1" applyBorder="1" applyAlignment="1">
      <alignment horizontal="center"/>
    </xf>
    <xf numFmtId="0" fontId="0" fillId="0" borderId="45" xfId="0" applyBorder="1"/>
    <xf numFmtId="166" fontId="0" fillId="0" borderId="26" xfId="0" applyNumberFormat="1" applyBorder="1"/>
    <xf numFmtId="165" fontId="0" fillId="0" borderId="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3" fillId="16" borderId="1" xfId="0" applyFont="1" applyFill="1" applyBorder="1" applyAlignment="1">
      <alignment horizontal="center"/>
    </xf>
    <xf numFmtId="0" fontId="21" fillId="0" borderId="25" xfId="0" applyFont="1" applyBorder="1"/>
    <xf numFmtId="0" fontId="21" fillId="0" borderId="26" xfId="0" applyFont="1" applyBorder="1"/>
    <xf numFmtId="0" fontId="21" fillId="0" borderId="26" xfId="0" applyFont="1" applyBorder="1" applyAlignment="1">
      <alignment horizontal="center"/>
    </xf>
    <xf numFmtId="166" fontId="21" fillId="0" borderId="58" xfId="0" applyNumberFormat="1" applyFont="1" applyBorder="1" applyAlignment="1">
      <alignment horizontal="center" vertical="center" wrapText="1"/>
    </xf>
    <xf numFmtId="166" fontId="24" fillId="0" borderId="58" xfId="0" applyNumberFormat="1" applyFont="1" applyBorder="1" applyAlignment="1">
      <alignment horizontal="center" vertical="center" wrapText="1"/>
    </xf>
    <xf numFmtId="166" fontId="51" fillId="0" borderId="40" xfId="0" applyNumberFormat="1" applyFont="1" applyBorder="1" applyAlignment="1">
      <alignment horizontal="center" vertical="top" wrapText="1"/>
    </xf>
    <xf numFmtId="166" fontId="29" fillId="0" borderId="0" xfId="0" applyNumberFormat="1" applyFont="1"/>
    <xf numFmtId="166" fontId="0" fillId="0" borderId="0" xfId="0" applyNumberFormat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166" fontId="0" fillId="5" borderId="15" xfId="0" applyNumberFormat="1" applyFill="1" applyBorder="1" applyAlignment="1">
      <alignment horizontal="center" vertical="center"/>
    </xf>
    <xf numFmtId="0" fontId="11" fillId="10" borderId="45" xfId="0" applyFont="1" applyFill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3" borderId="63" xfId="0" applyFill="1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166" fontId="21" fillId="0" borderId="66" xfId="0" applyNumberFormat="1" applyFont="1" applyBorder="1" applyAlignment="1">
      <alignment horizontal="center" vertical="center" wrapText="1"/>
    </xf>
    <xf numFmtId="166" fontId="21" fillId="0" borderId="67" xfId="0" applyNumberFormat="1" applyFont="1" applyBorder="1" applyAlignment="1">
      <alignment horizontal="center" vertical="center" wrapText="1"/>
    </xf>
    <xf numFmtId="166" fontId="22" fillId="0" borderId="67" xfId="0" applyNumberFormat="1" applyFont="1" applyBorder="1" applyAlignment="1">
      <alignment horizontal="center" vertical="center" wrapText="1"/>
    </xf>
    <xf numFmtId="166" fontId="23" fillId="0" borderId="67" xfId="0" applyNumberFormat="1" applyFont="1" applyBorder="1" applyAlignment="1">
      <alignment horizontal="center" vertical="center" wrapText="1"/>
    </xf>
    <xf numFmtId="166" fontId="21" fillId="0" borderId="68" xfId="0" applyNumberFormat="1" applyFont="1" applyBorder="1" applyAlignment="1">
      <alignment horizontal="center" vertical="center" wrapText="1"/>
    </xf>
    <xf numFmtId="166" fontId="24" fillId="0" borderId="69" xfId="0" applyNumberFormat="1" applyFont="1" applyBorder="1" applyAlignment="1">
      <alignment horizontal="center" vertical="center" wrapText="1"/>
    </xf>
    <xf numFmtId="166" fontId="24" fillId="0" borderId="67" xfId="0" applyNumberFormat="1" applyFont="1" applyBorder="1" applyAlignment="1">
      <alignment horizontal="center" vertical="center" wrapText="1"/>
    </xf>
    <xf numFmtId="166" fontId="24" fillId="0" borderId="68" xfId="0" applyNumberFormat="1" applyFont="1" applyBorder="1" applyAlignment="1">
      <alignment horizontal="center" vertical="center" wrapText="1"/>
    </xf>
    <xf numFmtId="166" fontId="0" fillId="0" borderId="12" xfId="0" applyNumberFormat="1" applyBorder="1" applyAlignment="1">
      <alignment horizontal="center" vertical="top"/>
    </xf>
    <xf numFmtId="166" fontId="0" fillId="0" borderId="59" xfId="0" applyNumberFormat="1" applyBorder="1" applyAlignment="1">
      <alignment horizontal="center" vertical="top"/>
    </xf>
    <xf numFmtId="166" fontId="0" fillId="0" borderId="15" xfId="0" applyNumberFormat="1" applyBorder="1" applyAlignment="1">
      <alignment horizontal="center" vertical="top"/>
    </xf>
    <xf numFmtId="166" fontId="0" fillId="0" borderId="7" xfId="0" applyNumberFormat="1" applyBorder="1" applyAlignment="1">
      <alignment horizontal="center" vertical="top"/>
    </xf>
    <xf numFmtId="166" fontId="21" fillId="0" borderId="70" xfId="0" applyNumberFormat="1" applyFont="1" applyBorder="1" applyAlignment="1">
      <alignment horizontal="center" vertical="center" wrapText="1"/>
    </xf>
    <xf numFmtId="166" fontId="0" fillId="10" borderId="59" xfId="0" applyNumberFormat="1" applyFill="1" applyBorder="1" applyAlignment="1">
      <alignment horizontal="center" vertical="top"/>
    </xf>
    <xf numFmtId="166" fontId="21" fillId="10" borderId="38" xfId="0" applyNumberFormat="1" applyFont="1" applyFill="1" applyBorder="1" applyAlignment="1">
      <alignment horizontal="center" vertical="center" wrapText="1"/>
    </xf>
    <xf numFmtId="166" fontId="22" fillId="10" borderId="38" xfId="0" applyNumberFormat="1" applyFont="1" applyFill="1" applyBorder="1" applyAlignment="1">
      <alignment horizontal="center" vertical="center" wrapText="1"/>
    </xf>
    <xf numFmtId="166" fontId="23" fillId="10" borderId="67" xfId="0" applyNumberFormat="1" applyFont="1" applyFill="1" applyBorder="1" applyAlignment="1">
      <alignment horizontal="center" vertical="center" wrapText="1"/>
    </xf>
    <xf numFmtId="166" fontId="0" fillId="10" borderId="7" xfId="0" applyNumberFormat="1" applyFill="1" applyBorder="1" applyAlignment="1">
      <alignment horizontal="center" vertical="top"/>
    </xf>
    <xf numFmtId="166" fontId="21" fillId="10" borderId="67" xfId="0" applyNumberFormat="1" applyFont="1" applyFill="1" applyBorder="1" applyAlignment="1">
      <alignment horizontal="center" vertical="center" wrapText="1"/>
    </xf>
    <xf numFmtId="166" fontId="0" fillId="10" borderId="15" xfId="0" applyNumberFormat="1" applyFill="1" applyBorder="1" applyAlignment="1">
      <alignment horizontal="center" vertical="top"/>
    </xf>
    <xf numFmtId="166" fontId="23" fillId="10" borderId="38" xfId="0" applyNumberFormat="1" applyFont="1" applyFill="1" applyBorder="1" applyAlignment="1">
      <alignment horizontal="center" vertical="center" wrapText="1"/>
    </xf>
    <xf numFmtId="166" fontId="22" fillId="10" borderId="67" xfId="0" applyNumberFormat="1" applyFont="1" applyFill="1" applyBorder="1" applyAlignment="1">
      <alignment horizontal="center" vertical="center" wrapText="1"/>
    </xf>
    <xf numFmtId="166" fontId="21" fillId="10" borderId="58" xfId="0" applyNumberFormat="1" applyFont="1" applyFill="1" applyBorder="1" applyAlignment="1">
      <alignment horizontal="center" vertical="center" wrapText="1"/>
    </xf>
    <xf numFmtId="166" fontId="24" fillId="10" borderId="37" xfId="0" applyNumberFormat="1" applyFont="1" applyFill="1" applyBorder="1" applyAlignment="1">
      <alignment horizontal="center" vertical="center" wrapText="1"/>
    </xf>
    <xf numFmtId="166" fontId="24" fillId="10" borderId="38" xfId="0" applyNumberFormat="1" applyFont="1" applyFill="1" applyBorder="1" applyAlignment="1">
      <alignment horizontal="center" vertical="center" wrapText="1"/>
    </xf>
    <xf numFmtId="166" fontId="24" fillId="10" borderId="67" xfId="0" applyNumberFormat="1" applyFont="1" applyFill="1" applyBorder="1" applyAlignment="1">
      <alignment horizontal="center" vertical="center" wrapText="1"/>
    </xf>
    <xf numFmtId="166" fontId="24" fillId="10" borderId="58" xfId="0" applyNumberFormat="1" applyFont="1" applyFill="1" applyBorder="1" applyAlignment="1">
      <alignment horizontal="center" vertical="center" wrapText="1"/>
    </xf>
    <xf numFmtId="166" fontId="47" fillId="22" borderId="37" xfId="0" applyNumberFormat="1" applyFont="1" applyFill="1" applyBorder="1" applyAlignment="1">
      <alignment horizontal="center" vertical="center" wrapText="1"/>
    </xf>
    <xf numFmtId="166" fontId="47" fillId="22" borderId="38" xfId="0" applyNumberFormat="1" applyFont="1" applyFill="1" applyBorder="1" applyAlignment="1">
      <alignment horizontal="center" vertical="center" wrapText="1"/>
    </xf>
    <xf numFmtId="166" fontId="52" fillId="22" borderId="38" xfId="0" applyNumberFormat="1" applyFont="1" applyFill="1" applyBorder="1" applyAlignment="1">
      <alignment horizontal="center" vertical="center" wrapText="1"/>
    </xf>
    <xf numFmtId="166" fontId="53" fillId="22" borderId="38" xfId="0" applyNumberFormat="1" applyFont="1" applyFill="1" applyBorder="1" applyAlignment="1">
      <alignment horizontal="center" vertical="center" wrapText="1"/>
    </xf>
    <xf numFmtId="166" fontId="47" fillId="22" borderId="67" xfId="0" applyNumberFormat="1" applyFont="1" applyFill="1" applyBorder="1" applyAlignment="1">
      <alignment horizontal="center" vertical="center" wrapText="1"/>
    </xf>
    <xf numFmtId="166" fontId="47" fillId="22" borderId="15" xfId="0" applyNumberFormat="1" applyFont="1" applyFill="1" applyBorder="1" applyAlignment="1">
      <alignment horizontal="center" vertical="top"/>
    </xf>
    <xf numFmtId="166" fontId="47" fillId="22" borderId="58" xfId="0" applyNumberFormat="1" applyFont="1" applyFill="1" applyBorder="1" applyAlignment="1">
      <alignment horizontal="center" vertical="center" wrapText="1"/>
    </xf>
    <xf numFmtId="166" fontId="54" fillId="22" borderId="37" xfId="0" applyNumberFormat="1" applyFont="1" applyFill="1" applyBorder="1" applyAlignment="1">
      <alignment horizontal="center" vertical="center" wrapText="1"/>
    </xf>
    <xf numFmtId="166" fontId="54" fillId="22" borderId="38" xfId="0" applyNumberFormat="1" applyFont="1" applyFill="1" applyBorder="1" applyAlignment="1">
      <alignment horizontal="center" vertical="center" wrapText="1"/>
    </xf>
    <xf numFmtId="166" fontId="54" fillId="22" borderId="67" xfId="0" applyNumberFormat="1" applyFont="1" applyFill="1" applyBorder="1" applyAlignment="1">
      <alignment horizontal="center" vertical="center" wrapText="1"/>
    </xf>
    <xf numFmtId="0" fontId="11" fillId="10" borderId="7" xfId="0" applyNumberFormat="1" applyFont="1" applyFill="1" applyBorder="1" applyAlignment="1">
      <alignment horizontal="center" vertical="center"/>
    </xf>
    <xf numFmtId="0" fontId="55" fillId="22" borderId="18" xfId="0" applyFont="1" applyFill="1" applyBorder="1" applyAlignment="1">
      <alignment horizontal="center"/>
    </xf>
    <xf numFmtId="0" fontId="55" fillId="22" borderId="10" xfId="0" applyNumberFormat="1" applyFont="1" applyFill="1" applyBorder="1" applyAlignment="1">
      <alignment horizontal="center"/>
    </xf>
    <xf numFmtId="0" fontId="55" fillId="22" borderId="19" xfId="0" applyNumberFormat="1" applyFont="1" applyFill="1" applyBorder="1" applyAlignment="1">
      <alignment horizontal="center"/>
    </xf>
    <xf numFmtId="0" fontId="55" fillId="22" borderId="15" xfId="0" applyNumberFormat="1" applyFont="1" applyFill="1" applyBorder="1" applyAlignment="1">
      <alignment horizontal="center"/>
    </xf>
    <xf numFmtId="0" fontId="55" fillId="22" borderId="15" xfId="0" applyNumberFormat="1" applyFont="1" applyFill="1" applyBorder="1" applyAlignment="1">
      <alignment horizontal="center" vertical="center"/>
    </xf>
    <xf numFmtId="3" fontId="56" fillId="22" borderId="24" xfId="0" applyNumberFormat="1" applyFont="1" applyFill="1" applyBorder="1" applyAlignment="1">
      <alignment horizontal="center"/>
    </xf>
    <xf numFmtId="166" fontId="1" fillId="0" borderId="27" xfId="0" applyNumberFormat="1" applyFont="1" applyBorder="1" applyAlignment="1">
      <alignment horizontal="center" vertical="center" wrapText="1"/>
    </xf>
    <xf numFmtId="166" fontId="13" fillId="0" borderId="27" xfId="0" applyNumberFormat="1" applyFont="1" applyBorder="1" applyAlignment="1">
      <alignment horizontal="center" vertical="center" wrapText="1"/>
    </xf>
    <xf numFmtId="166" fontId="1" fillId="0" borderId="27" xfId="0" applyNumberFormat="1" applyFont="1" applyFill="1" applyBorder="1" applyAlignment="1">
      <alignment horizontal="center"/>
    </xf>
    <xf numFmtId="166" fontId="41" fillId="0" borderId="27" xfId="0" applyNumberFormat="1" applyFont="1" applyBorder="1" applyAlignment="1">
      <alignment horizontal="center" vertical="center" wrapText="1"/>
    </xf>
    <xf numFmtId="166" fontId="0" fillId="0" borderId="15" xfId="0" applyNumberFormat="1" applyBorder="1"/>
    <xf numFmtId="166" fontId="0" fillId="0" borderId="17" xfId="0" applyNumberFormat="1" applyBorder="1"/>
    <xf numFmtId="166" fontId="1" fillId="0" borderId="15" xfId="0" applyNumberFormat="1" applyFont="1" applyBorder="1" applyAlignment="1">
      <alignment horizontal="center" vertical="center" wrapText="1"/>
    </xf>
    <xf numFmtId="166" fontId="1" fillId="0" borderId="15" xfId="0" applyNumberFormat="1" applyFont="1" applyFill="1" applyBorder="1" applyAlignment="1">
      <alignment horizontal="center"/>
    </xf>
    <xf numFmtId="166" fontId="13" fillId="0" borderId="15" xfId="0" applyNumberFormat="1" applyFont="1" applyBorder="1" applyAlignment="1">
      <alignment horizontal="center" vertical="center" wrapText="1"/>
    </xf>
    <xf numFmtId="166" fontId="0" fillId="0" borderId="60" xfId="0" applyNumberFormat="1" applyFont="1" applyBorder="1" applyAlignment="1">
      <alignment horizontal="right" vertical="center" wrapText="1"/>
    </xf>
    <xf numFmtId="166" fontId="0" fillId="0" borderId="61" xfId="0" applyNumberFormat="1" applyFont="1" applyBorder="1" applyAlignment="1">
      <alignment horizontal="right" vertical="center" wrapText="1"/>
    </xf>
    <xf numFmtId="166" fontId="8" fillId="0" borderId="27" xfId="0" applyNumberFormat="1" applyFont="1" applyFill="1" applyBorder="1" applyAlignment="1">
      <alignment horizontal="center"/>
    </xf>
    <xf numFmtId="167" fontId="0" fillId="0" borderId="27" xfId="0" applyNumberFormat="1" applyBorder="1" applyAlignment="1">
      <alignment horizontal="center" vertical="center" wrapText="1"/>
    </xf>
    <xf numFmtId="0" fontId="42" fillId="0" borderId="71" xfId="0" applyFont="1" applyBorder="1" applyAlignment="1">
      <alignment horizontal="right" vertical="top" wrapText="1"/>
    </xf>
    <xf numFmtId="166" fontId="35" fillId="0" borderId="71" xfId="0" applyNumberFormat="1" applyFont="1" applyBorder="1" applyAlignment="1">
      <alignment horizontal="center" vertical="top" shrinkToFit="1"/>
    </xf>
    <xf numFmtId="0" fontId="21" fillId="0" borderId="0" xfId="0" applyFont="1" applyBorder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27" fillId="0" borderId="0" xfId="0" applyNumberFormat="1" applyFont="1" applyAlignment="1">
      <alignment horizontal="right"/>
    </xf>
    <xf numFmtId="166" fontId="35" fillId="0" borderId="0" xfId="0" applyNumberFormat="1" applyFont="1" applyAlignment="1">
      <alignment horizontal="right"/>
    </xf>
    <xf numFmtId="166" fontId="58" fillId="16" borderId="1" xfId="0" applyNumberFormat="1" applyFont="1" applyFill="1" applyBorder="1" applyAlignment="1">
      <alignment horizontal="right"/>
    </xf>
    <xf numFmtId="166" fontId="35" fillId="0" borderId="37" xfId="0" applyNumberFormat="1" applyFont="1" applyBorder="1" applyAlignment="1">
      <alignment horizontal="right" vertical="center" wrapText="1"/>
    </xf>
    <xf numFmtId="166" fontId="35" fillId="0" borderId="38" xfId="0" applyNumberFormat="1" applyFont="1" applyBorder="1" applyAlignment="1">
      <alignment horizontal="right" vertical="center" wrapText="1"/>
    </xf>
    <xf numFmtId="166" fontId="35" fillId="0" borderId="58" xfId="0" applyNumberFormat="1" applyFont="1" applyBorder="1" applyAlignment="1">
      <alignment horizontal="right" vertical="center" wrapText="1"/>
    </xf>
    <xf numFmtId="0" fontId="25" fillId="0" borderId="0" xfId="0" applyFont="1" applyBorder="1" applyAlignment="1">
      <alignment horizontal="center" vertical="center"/>
    </xf>
    <xf numFmtId="8" fontId="59" fillId="0" borderId="40" xfId="0" applyNumberFormat="1" applyFont="1" applyBorder="1" applyAlignment="1">
      <alignment horizontal="center" vertical="top" wrapText="1"/>
    </xf>
    <xf numFmtId="166" fontId="50" fillId="0" borderId="40" xfId="0" applyNumberFormat="1" applyFont="1" applyBorder="1" applyAlignment="1">
      <alignment horizontal="center" vertical="top" wrapText="1"/>
    </xf>
    <xf numFmtId="166" fontId="59" fillId="0" borderId="40" xfId="0" applyNumberFormat="1" applyFont="1" applyBorder="1" applyAlignment="1">
      <alignment horizontal="center" vertical="top" wrapText="1"/>
    </xf>
    <xf numFmtId="8" fontId="51" fillId="0" borderId="40" xfId="0" applyNumberFormat="1" applyFont="1" applyBorder="1" applyAlignment="1">
      <alignment horizontal="center" vertical="top" wrapText="1"/>
    </xf>
    <xf numFmtId="8" fontId="50" fillId="0" borderId="40" xfId="0" applyNumberFormat="1" applyFont="1" applyBorder="1" applyAlignment="1">
      <alignment horizontal="center" vertical="top" wrapText="1"/>
    </xf>
    <xf numFmtId="0" fontId="21" fillId="0" borderId="16" xfId="0" applyFont="1" applyBorder="1"/>
    <xf numFmtId="0" fontId="21" fillId="0" borderId="13" xfId="0" applyFont="1" applyBorder="1"/>
    <xf numFmtId="0" fontId="21" fillId="0" borderId="13" xfId="0" applyFont="1" applyBorder="1" applyAlignment="1">
      <alignment horizontal="center"/>
    </xf>
    <xf numFmtId="8" fontId="60" fillId="0" borderId="40" xfId="0" applyNumberFormat="1" applyFont="1" applyBorder="1" applyAlignment="1">
      <alignment horizontal="center" vertical="top" wrapText="1"/>
    </xf>
    <xf numFmtId="166" fontId="60" fillId="0" borderId="40" xfId="0" applyNumberFormat="1" applyFont="1" applyBorder="1" applyAlignment="1">
      <alignment horizontal="center" vertical="top" wrapText="1"/>
    </xf>
    <xf numFmtId="166" fontId="38" fillId="0" borderId="0" xfId="0" applyNumberFormat="1" applyFont="1" applyAlignment="1">
      <alignment horizontal="center"/>
    </xf>
    <xf numFmtId="166" fontId="35" fillId="0" borderId="0" xfId="0" applyNumberFormat="1" applyFont="1" applyAlignment="1">
      <alignment horizontal="center"/>
    </xf>
    <xf numFmtId="166" fontId="61" fillId="16" borderId="1" xfId="0" applyNumberFormat="1" applyFont="1" applyFill="1" applyBorder="1" applyAlignment="1">
      <alignment horizontal="center"/>
    </xf>
    <xf numFmtId="166" fontId="35" fillId="0" borderId="37" xfId="0" applyNumberFormat="1" applyFont="1" applyBorder="1" applyAlignment="1">
      <alignment horizontal="center" vertical="center" wrapText="1"/>
    </xf>
    <xf numFmtId="166" fontId="35" fillId="0" borderId="38" xfId="0" applyNumberFormat="1" applyFont="1" applyBorder="1" applyAlignment="1">
      <alignment horizontal="center" vertical="center" wrapText="1"/>
    </xf>
    <xf numFmtId="166" fontId="37" fillId="0" borderId="38" xfId="0" applyNumberFormat="1" applyFont="1" applyBorder="1" applyAlignment="1">
      <alignment horizontal="center" vertical="center" wrapText="1"/>
    </xf>
    <xf numFmtId="166" fontId="35" fillId="0" borderId="58" xfId="0" applyNumberFormat="1" applyFont="1" applyBorder="1" applyAlignment="1">
      <alignment horizontal="center" vertical="center" wrapText="1"/>
    </xf>
    <xf numFmtId="166" fontId="37" fillId="0" borderId="37" xfId="0" applyNumberFormat="1" applyFont="1" applyBorder="1" applyAlignment="1">
      <alignment horizontal="center" vertical="center" wrapText="1"/>
    </xf>
    <xf numFmtId="166" fontId="37" fillId="0" borderId="58" xfId="0" applyNumberFormat="1" applyFont="1" applyBorder="1" applyAlignment="1">
      <alignment horizontal="center" vertical="center" wrapText="1"/>
    </xf>
    <xf numFmtId="166" fontId="0" fillId="0" borderId="0" xfId="0" applyNumberFormat="1" applyFont="1" applyAlignment="1">
      <alignment horizontal="right"/>
    </xf>
    <xf numFmtId="2" fontId="4" fillId="3" borderId="0" xfId="0" applyNumberFormat="1" applyFont="1" applyFill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21" fillId="0" borderId="27" xfId="0" applyFont="1" applyBorder="1" applyAlignment="1">
      <alignment horizontal="center"/>
    </xf>
    <xf numFmtId="166" fontId="58" fillId="16" borderId="1" xfId="0" applyNumberFormat="1" applyFont="1" applyFill="1" applyBorder="1" applyAlignment="1">
      <alignment horizontal="center"/>
    </xf>
    <xf numFmtId="2" fontId="21" fillId="0" borderId="37" xfId="0" applyNumberFormat="1" applyFont="1" applyBorder="1" applyAlignment="1">
      <alignment horizontal="center" vertical="center" wrapText="1"/>
    </xf>
    <xf numFmtId="2" fontId="21" fillId="0" borderId="38" xfId="0" applyNumberFormat="1" applyFont="1" applyBorder="1" applyAlignment="1">
      <alignment horizontal="center" vertical="center" wrapText="1"/>
    </xf>
    <xf numFmtId="2" fontId="22" fillId="0" borderId="38" xfId="0" applyNumberFormat="1" applyFont="1" applyBorder="1" applyAlignment="1">
      <alignment horizontal="center" vertical="center" wrapText="1"/>
    </xf>
    <xf numFmtId="2" fontId="23" fillId="0" borderId="38" xfId="0" applyNumberFormat="1" applyFont="1" applyBorder="1" applyAlignment="1">
      <alignment horizontal="center" vertical="center" wrapText="1"/>
    </xf>
    <xf numFmtId="2" fontId="21" fillId="0" borderId="58" xfId="0" applyNumberFormat="1" applyFont="1" applyBorder="1" applyAlignment="1">
      <alignment horizontal="center" vertical="center" wrapText="1"/>
    </xf>
    <xf numFmtId="2" fontId="24" fillId="0" borderId="37" xfId="0" applyNumberFormat="1" applyFont="1" applyBorder="1" applyAlignment="1">
      <alignment horizontal="center" vertical="center" wrapText="1"/>
    </xf>
    <xf numFmtId="2" fontId="24" fillId="0" borderId="38" xfId="0" applyNumberFormat="1" applyFont="1" applyBorder="1" applyAlignment="1">
      <alignment horizontal="center" vertical="center" wrapText="1"/>
    </xf>
    <xf numFmtId="2" fontId="24" fillId="0" borderId="58" xfId="0" applyNumberFormat="1" applyFont="1" applyBorder="1" applyAlignment="1">
      <alignment horizontal="center" vertical="center" wrapText="1"/>
    </xf>
    <xf numFmtId="166" fontId="35" fillId="10" borderId="38" xfId="0" applyNumberFormat="1" applyFont="1" applyFill="1" applyBorder="1" applyAlignment="1">
      <alignment horizontal="center" vertical="center" wrapText="1"/>
    </xf>
    <xf numFmtId="166" fontId="37" fillId="10" borderId="38" xfId="0" applyNumberFormat="1" applyFont="1" applyFill="1" applyBorder="1" applyAlignment="1">
      <alignment horizontal="center" vertical="center" wrapText="1"/>
    </xf>
    <xf numFmtId="166" fontId="63" fillId="22" borderId="38" xfId="0" applyNumberFormat="1" applyFont="1" applyFill="1" applyBorder="1" applyAlignment="1">
      <alignment horizontal="center" vertical="center" wrapText="1"/>
    </xf>
    <xf numFmtId="166" fontId="63" fillId="22" borderId="58" xfId="0" applyNumberFormat="1" applyFont="1" applyFill="1" applyBorder="1" applyAlignment="1">
      <alignment horizontal="center" vertical="center" wrapText="1"/>
    </xf>
    <xf numFmtId="166" fontId="21" fillId="19" borderId="38" xfId="0" applyNumberFormat="1" applyFont="1" applyFill="1" applyBorder="1" applyAlignment="1">
      <alignment horizontal="center" vertical="center" wrapText="1"/>
    </xf>
    <xf numFmtId="166" fontId="38" fillId="19" borderId="38" xfId="0" applyNumberFormat="1" applyFont="1" applyFill="1" applyBorder="1" applyAlignment="1">
      <alignment horizontal="center" vertical="center" wrapText="1"/>
    </xf>
    <xf numFmtId="166" fontId="21" fillId="10" borderId="37" xfId="0" applyNumberFormat="1" applyFont="1" applyFill="1" applyBorder="1" applyAlignment="1">
      <alignment horizontal="center" vertical="center" wrapText="1"/>
    </xf>
    <xf numFmtId="166" fontId="35" fillId="10" borderId="58" xfId="0" applyNumberFormat="1" applyFont="1" applyFill="1" applyBorder="1" applyAlignment="1">
      <alignment horizontal="center" vertical="center" wrapText="1"/>
    </xf>
    <xf numFmtId="166" fontId="64" fillId="22" borderId="38" xfId="0" applyNumberFormat="1" applyFont="1" applyFill="1" applyBorder="1" applyAlignment="1">
      <alignment horizontal="center" vertical="center" wrapText="1"/>
    </xf>
    <xf numFmtId="166" fontId="21" fillId="0" borderId="40" xfId="0" applyNumberFormat="1" applyFont="1" applyBorder="1" applyAlignment="1">
      <alignment horizontal="center" vertical="top" shrinkToFit="1"/>
    </xf>
    <xf numFmtId="0" fontId="11" fillId="0" borderId="0" xfId="0" applyNumberFormat="1" applyFont="1" applyFill="1" applyBorder="1" applyAlignment="1">
      <alignment horizontal="center"/>
    </xf>
    <xf numFmtId="0" fontId="55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11" fillId="0" borderId="0" xfId="0" applyNumberFormat="1" applyFont="1" applyFill="1" applyBorder="1" applyAlignment="1">
      <alignment horizontal="center" vertical="center"/>
    </xf>
    <xf numFmtId="0" fontId="55" fillId="0" borderId="0" xfId="0" applyNumberFormat="1" applyFont="1" applyFill="1" applyBorder="1" applyAlignment="1">
      <alignment horizontal="center" vertical="center"/>
    </xf>
    <xf numFmtId="166" fontId="64" fillId="22" borderId="37" xfId="0" applyNumberFormat="1" applyFont="1" applyFill="1" applyBorder="1" applyAlignment="1">
      <alignment horizontal="center" vertical="center" wrapText="1"/>
    </xf>
    <xf numFmtId="166" fontId="0" fillId="15" borderId="5" xfId="0" applyNumberFormat="1" applyFill="1" applyBorder="1" applyAlignment="1">
      <alignment horizontal="center" wrapText="1"/>
    </xf>
    <xf numFmtId="166" fontId="0" fillId="15" borderId="6" xfId="0" applyNumberFormat="1" applyFill="1" applyBorder="1" applyAlignment="1">
      <alignment horizontal="center" wrapText="1"/>
    </xf>
    <xf numFmtId="166" fontId="11" fillId="9" borderId="13" xfId="0" applyNumberFormat="1" applyFont="1" applyFill="1" applyBorder="1" applyAlignment="1">
      <alignment horizontal="center" vertical="center"/>
    </xf>
    <xf numFmtId="166" fontId="11" fillId="9" borderId="3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4" fontId="3" fillId="10" borderId="1" xfId="0" applyNumberFormat="1" applyFont="1" applyFill="1" applyBorder="1" applyAlignment="1">
      <alignment horizontal="center" vertical="center" wrapText="1"/>
    </xf>
    <xf numFmtId="4" fontId="1" fillId="10" borderId="1" xfId="0" applyNumberFormat="1" applyFont="1" applyFill="1" applyBorder="1" applyAlignment="1">
      <alignment horizontal="center" vertical="center" wrapText="1"/>
    </xf>
    <xf numFmtId="4" fontId="53" fillId="22" borderId="1" xfId="0" applyNumberFormat="1" applyFont="1" applyFill="1" applyBorder="1" applyAlignment="1">
      <alignment horizontal="center" vertical="center" wrapText="1"/>
    </xf>
    <xf numFmtId="4" fontId="47" fillId="22" borderId="1" xfId="0" applyNumberFormat="1" applyFont="1" applyFill="1" applyBorder="1" applyAlignment="1">
      <alignment horizontal="center" vertical="center" wrapText="1"/>
    </xf>
    <xf numFmtId="4" fontId="3" fillId="11" borderId="13" xfId="0" applyNumberFormat="1" applyFont="1" applyFill="1" applyBorder="1" applyAlignment="1">
      <alignment horizontal="center" vertical="center" wrapText="1"/>
    </xf>
    <xf numFmtId="4" fontId="3" fillId="11" borderId="14" xfId="0" applyNumberFormat="1" applyFont="1" applyFill="1" applyBorder="1" applyAlignment="1">
      <alignment horizontal="center" vertical="center" wrapText="1"/>
    </xf>
    <xf numFmtId="166" fontId="11" fillId="9" borderId="1" xfId="0" applyNumberFormat="1" applyFont="1" applyFill="1" applyBorder="1" applyAlignment="1">
      <alignment horizontal="center" vertical="center"/>
    </xf>
    <xf numFmtId="0" fontId="0" fillId="10" borderId="17" xfId="0" applyFill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0" fillId="10" borderId="62" xfId="0" applyFill="1" applyBorder="1" applyAlignment="1">
      <alignment horizontal="center"/>
    </xf>
    <xf numFmtId="0" fontId="47" fillId="22" borderId="17" xfId="0" applyFont="1" applyFill="1" applyBorder="1" applyAlignment="1">
      <alignment horizontal="center"/>
    </xf>
    <xf numFmtId="0" fontId="47" fillId="22" borderId="18" xfId="0" applyFont="1" applyFill="1" applyBorder="1" applyAlignment="1">
      <alignment horizontal="center"/>
    </xf>
    <xf numFmtId="0" fontId="47" fillId="22" borderId="62" xfId="0" applyFont="1" applyFill="1" applyBorder="1" applyAlignment="1">
      <alignment horizontal="center"/>
    </xf>
    <xf numFmtId="164" fontId="16" fillId="10" borderId="6" xfId="0" applyNumberFormat="1" applyFont="1" applyFill="1" applyBorder="1" applyAlignment="1">
      <alignment horizontal="center" vertical="center"/>
    </xf>
    <xf numFmtId="164" fontId="16" fillId="10" borderId="7" xfId="0" applyNumberFormat="1" applyFont="1" applyFill="1" applyBorder="1" applyAlignment="1">
      <alignment horizontal="center" vertical="center"/>
    </xf>
    <xf numFmtId="164" fontId="62" fillId="22" borderId="5" xfId="0" applyNumberFormat="1" applyFont="1" applyFill="1" applyBorder="1" applyAlignment="1">
      <alignment horizontal="center" vertical="center"/>
    </xf>
    <xf numFmtId="164" fontId="62" fillId="22" borderId="7" xfId="0" applyNumberFormat="1" applyFont="1" applyFill="1" applyBorder="1" applyAlignment="1">
      <alignment horizontal="center" vertical="center"/>
    </xf>
    <xf numFmtId="10" fontId="1" fillId="14" borderId="6" xfId="2" applyNumberFormat="1" applyFont="1" applyFill="1" applyBorder="1" applyAlignment="1">
      <alignment horizontal="center" vertical="center"/>
    </xf>
    <xf numFmtId="10" fontId="1" fillId="14" borderId="7" xfId="2" applyNumberFormat="1" applyFont="1" applyFill="1" applyBorder="1" applyAlignment="1">
      <alignment horizontal="center" vertical="center"/>
    </xf>
    <xf numFmtId="0" fontId="32" fillId="9" borderId="0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textRotation="90"/>
    </xf>
    <xf numFmtId="0" fontId="32" fillId="7" borderId="6" xfId="0" applyFont="1" applyFill="1" applyBorder="1" applyAlignment="1">
      <alignment horizontal="center" vertical="center" textRotation="90"/>
    </xf>
    <xf numFmtId="0" fontId="32" fillId="7" borderId="7" xfId="0" applyFont="1" applyFill="1" applyBorder="1" applyAlignment="1">
      <alignment horizontal="center" vertical="center" textRotation="90"/>
    </xf>
    <xf numFmtId="0" fontId="0" fillId="0" borderId="0" xfId="0" applyBorder="1" applyAlignment="1">
      <alignment horizontal="center"/>
    </xf>
    <xf numFmtId="166" fontId="1" fillId="10" borderId="12" xfId="0" applyNumberFormat="1" applyFont="1" applyFill="1" applyBorder="1" applyAlignment="1">
      <alignment horizontal="center" vertical="center"/>
    </xf>
    <xf numFmtId="166" fontId="1" fillId="10" borderId="53" xfId="0" applyNumberFormat="1" applyFont="1" applyFill="1" applyBorder="1" applyAlignment="1">
      <alignment horizontal="center" vertical="center"/>
    </xf>
    <xf numFmtId="166" fontId="3" fillId="6" borderId="2" xfId="0" applyNumberFormat="1" applyFont="1" applyFill="1" applyBorder="1" applyAlignment="1">
      <alignment horizontal="center" vertical="center"/>
    </xf>
    <xf numFmtId="166" fontId="3" fillId="6" borderId="54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/>
    </xf>
    <xf numFmtId="0" fontId="1" fillId="8" borderId="53" xfId="0" applyFont="1" applyFill="1" applyBorder="1" applyAlignment="1">
      <alignment horizontal="center" vertical="center"/>
    </xf>
    <xf numFmtId="166" fontId="1" fillId="9" borderId="12" xfId="0" applyNumberFormat="1" applyFont="1" applyFill="1" applyBorder="1" applyAlignment="1">
      <alignment horizontal="center" vertical="center" wrapText="1"/>
    </xf>
    <xf numFmtId="166" fontId="1" fillId="9" borderId="53" xfId="0" applyNumberFormat="1" applyFont="1" applyFill="1" applyBorder="1" applyAlignment="1">
      <alignment horizontal="center" vertical="center" wrapText="1"/>
    </xf>
    <xf numFmtId="2" fontId="1" fillId="7" borderId="12" xfId="0" applyNumberFormat="1" applyFont="1" applyFill="1" applyBorder="1" applyAlignment="1">
      <alignment horizontal="center" vertical="center"/>
    </xf>
    <xf numFmtId="2" fontId="1" fillId="7" borderId="53" xfId="0" applyNumberFormat="1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53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center"/>
    </xf>
    <xf numFmtId="164" fontId="15" fillId="14" borderId="23" xfId="0" applyNumberFormat="1" applyFont="1" applyFill="1" applyBorder="1" applyAlignment="1">
      <alignment horizontal="center"/>
    </xf>
    <xf numFmtId="164" fontId="15" fillId="14" borderId="1" xfId="0" applyNumberFormat="1" applyFont="1" applyFill="1" applyBorder="1" applyAlignment="1">
      <alignment horizontal="center"/>
    </xf>
    <xf numFmtId="164" fontId="15" fillId="13" borderId="25" xfId="0" applyNumberFormat="1" applyFont="1" applyFill="1" applyBorder="1" applyAlignment="1">
      <alignment horizontal="center"/>
    </xf>
    <xf numFmtId="164" fontId="15" fillId="13" borderId="26" xfId="0" applyNumberFormat="1" applyFont="1" applyFill="1" applyBorder="1" applyAlignment="1">
      <alignment horizontal="center"/>
    </xf>
    <xf numFmtId="164" fontId="15" fillId="8" borderId="23" xfId="0" applyNumberFormat="1" applyFont="1" applyFill="1" applyBorder="1" applyAlignment="1">
      <alignment horizontal="center"/>
    </xf>
    <xf numFmtId="164" fontId="15" fillId="8" borderId="1" xfId="0" applyNumberFormat="1" applyFont="1" applyFill="1" applyBorder="1" applyAlignment="1">
      <alignment horizontal="center"/>
    </xf>
    <xf numFmtId="164" fontId="14" fillId="12" borderId="20" xfId="0" applyNumberFormat="1" applyFont="1" applyFill="1" applyBorder="1" applyAlignment="1">
      <alignment horizontal="center" vertical="center"/>
    </xf>
    <xf numFmtId="164" fontId="14" fillId="12" borderId="21" xfId="0" applyNumberFormat="1" applyFont="1" applyFill="1" applyBorder="1" applyAlignment="1">
      <alignment horizontal="center" vertical="center"/>
    </xf>
    <xf numFmtId="164" fontId="14" fillId="12" borderId="23" xfId="0" applyNumberFormat="1" applyFont="1" applyFill="1" applyBorder="1" applyAlignment="1">
      <alignment horizontal="center" vertical="center"/>
    </xf>
    <xf numFmtId="164" fontId="14" fillId="12" borderId="1" xfId="0" applyNumberFormat="1" applyFont="1" applyFill="1" applyBorder="1" applyAlignment="1">
      <alignment horizontal="center" vertical="center"/>
    </xf>
    <xf numFmtId="164" fontId="3" fillId="21" borderId="47" xfId="0" applyNumberFormat="1" applyFont="1" applyFill="1" applyBorder="1" applyAlignment="1">
      <alignment horizontal="center"/>
    </xf>
    <xf numFmtId="164" fontId="3" fillId="21" borderId="48" xfId="0" applyNumberFormat="1" applyFont="1" applyFill="1" applyBorder="1" applyAlignment="1">
      <alignment horizontal="center"/>
    </xf>
    <xf numFmtId="164" fontId="15" fillId="7" borderId="23" xfId="0" applyNumberFormat="1" applyFont="1" applyFill="1" applyBorder="1" applyAlignment="1">
      <alignment horizontal="center"/>
    </xf>
    <xf numFmtId="164" fontId="15" fillId="7" borderId="1" xfId="0" applyNumberFormat="1" applyFont="1" applyFill="1" applyBorder="1" applyAlignment="1">
      <alignment horizontal="center"/>
    </xf>
    <xf numFmtId="164" fontId="15" fillId="9" borderId="23" xfId="0" applyNumberFormat="1" applyFont="1" applyFill="1" applyBorder="1" applyAlignment="1">
      <alignment horizontal="center"/>
    </xf>
    <xf numFmtId="164" fontId="15" fillId="9" borderId="1" xfId="0" applyNumberFormat="1" applyFont="1" applyFill="1" applyBorder="1" applyAlignment="1">
      <alignment horizontal="center"/>
    </xf>
    <xf numFmtId="164" fontId="15" fillId="4" borderId="23" xfId="0" applyNumberFormat="1" applyFont="1" applyFill="1" applyBorder="1" applyAlignment="1">
      <alignment horizontal="center"/>
    </xf>
    <xf numFmtId="164" fontId="15" fillId="4" borderId="1" xfId="0" applyNumberFormat="1" applyFont="1" applyFill="1" applyBorder="1" applyAlignment="1">
      <alignment horizontal="center"/>
    </xf>
    <xf numFmtId="0" fontId="57" fillId="0" borderId="15" xfId="0" applyFont="1" applyBorder="1" applyAlignment="1">
      <alignment horizontal="left"/>
    </xf>
    <xf numFmtId="0" fontId="21" fillId="0" borderId="17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49" fillId="17" borderId="5" xfId="0" applyFont="1" applyFill="1" applyBorder="1" applyAlignment="1">
      <alignment horizontal="center" vertical="center" textRotation="90"/>
    </xf>
    <xf numFmtId="0" fontId="49" fillId="17" borderId="6" xfId="0" applyFont="1" applyFill="1" applyBorder="1" applyAlignment="1">
      <alignment horizontal="center" vertical="center" textRotation="90"/>
    </xf>
    <xf numFmtId="0" fontId="49" fillId="17" borderId="7" xfId="0" applyFont="1" applyFill="1" applyBorder="1" applyAlignment="1">
      <alignment horizontal="center" vertical="center" textRotation="90"/>
    </xf>
    <xf numFmtId="0" fontId="45" fillId="17" borderId="5" xfId="0" applyFont="1" applyFill="1" applyBorder="1" applyAlignment="1">
      <alignment horizontal="center" vertical="center" textRotation="90"/>
    </xf>
    <xf numFmtId="0" fontId="45" fillId="17" borderId="6" xfId="0" applyFont="1" applyFill="1" applyBorder="1" applyAlignment="1">
      <alignment horizontal="center" vertical="center" textRotation="90"/>
    </xf>
    <xf numFmtId="0" fontId="45" fillId="17" borderId="7" xfId="0" applyFont="1" applyFill="1" applyBorder="1" applyAlignment="1">
      <alignment horizontal="center" vertical="center" textRotation="90"/>
    </xf>
    <xf numFmtId="0" fontId="48" fillId="17" borderId="5" xfId="0" applyFont="1" applyFill="1" applyBorder="1" applyAlignment="1">
      <alignment horizontal="center" vertical="center" textRotation="90"/>
    </xf>
    <xf numFmtId="0" fontId="48" fillId="17" borderId="6" xfId="0" applyFont="1" applyFill="1" applyBorder="1" applyAlignment="1">
      <alignment horizontal="center" vertical="center" textRotation="90"/>
    </xf>
    <xf numFmtId="0" fontId="48" fillId="17" borderId="7" xfId="0" applyFont="1" applyFill="1" applyBorder="1" applyAlignment="1">
      <alignment horizontal="center" vertical="center" textRotation="90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6" xfId="0" applyBorder="1" applyAlignment="1">
      <alignment horizontal="center"/>
    </xf>
    <xf numFmtId="0" fontId="25" fillId="0" borderId="4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0" fontId="21" fillId="0" borderId="42" xfId="0" applyFont="1" applyBorder="1" applyAlignment="1">
      <alignment horizontal="center"/>
    </xf>
    <xf numFmtId="0" fontId="21" fillId="0" borderId="50" xfId="0" applyFont="1" applyBorder="1" applyAlignment="1">
      <alignment horizontal="center"/>
    </xf>
    <xf numFmtId="0" fontId="21" fillId="0" borderId="45" xfId="0" applyFont="1" applyBorder="1"/>
    <xf numFmtId="0" fontId="25" fillId="0" borderId="39" xfId="0" applyFont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wrapText="1"/>
    </xf>
    <xf numFmtId="166" fontId="3" fillId="2" borderId="13" xfId="0" applyNumberFormat="1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 vertical="center" textRotation="90"/>
    </xf>
    <xf numFmtId="0" fontId="1" fillId="7" borderId="6" xfId="0" applyFont="1" applyFill="1" applyBorder="1" applyAlignment="1">
      <alignment horizontal="center" vertical="center" textRotation="90"/>
    </xf>
    <xf numFmtId="0" fontId="1" fillId="7" borderId="7" xfId="0" applyFont="1" applyFill="1" applyBorder="1" applyAlignment="1">
      <alignment horizontal="center" vertical="center" textRotation="90"/>
    </xf>
    <xf numFmtId="166" fontId="3" fillId="2" borderId="22" xfId="0" applyNumberFormat="1" applyFont="1" applyFill="1" applyBorder="1" applyAlignment="1">
      <alignment horizontal="center" wrapText="1"/>
    </xf>
    <xf numFmtId="166" fontId="3" fillId="2" borderId="49" xfId="0" applyNumberFormat="1" applyFont="1" applyFill="1" applyBorder="1" applyAlignment="1">
      <alignment horizontal="center" wrapText="1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166" fontId="3" fillId="2" borderId="47" xfId="0" applyNumberFormat="1" applyFont="1" applyFill="1" applyBorder="1" applyAlignment="1">
      <alignment horizontal="center" wrapText="1"/>
    </xf>
    <xf numFmtId="166" fontId="3" fillId="2" borderId="35" xfId="0" applyNumberFormat="1" applyFont="1" applyFill="1" applyBorder="1" applyAlignment="1">
      <alignment horizontal="center" wrapText="1"/>
    </xf>
    <xf numFmtId="166" fontId="3" fillId="2" borderId="14" xfId="0" applyNumberFormat="1" applyFont="1" applyFill="1" applyBorder="1" applyAlignment="1">
      <alignment horizontal="center" wrapText="1"/>
    </xf>
    <xf numFmtId="166" fontId="9" fillId="2" borderId="1" xfId="0" applyNumberFormat="1" applyFont="1" applyFill="1" applyBorder="1" applyAlignment="1">
      <alignment horizontal="center" wrapText="1"/>
    </xf>
    <xf numFmtId="166" fontId="9" fillId="2" borderId="13" xfId="0" applyNumberFormat="1" applyFont="1" applyFill="1" applyBorder="1" applyAlignment="1">
      <alignment horizontal="center" wrapText="1"/>
    </xf>
    <xf numFmtId="166" fontId="3" fillId="0" borderId="1" xfId="0" applyNumberFormat="1" applyFont="1" applyFill="1" applyBorder="1" applyAlignment="1">
      <alignment horizontal="center" wrapText="1"/>
    </xf>
    <xf numFmtId="166" fontId="3" fillId="0" borderId="13" xfId="0" applyNumberFormat="1" applyFont="1" applyFill="1" applyBorder="1" applyAlignment="1">
      <alignment horizontal="center" wrapText="1"/>
    </xf>
    <xf numFmtId="166" fontId="3" fillId="20" borderId="1" xfId="0" applyNumberFormat="1" applyFont="1" applyFill="1" applyBorder="1" applyAlignment="1">
      <alignment horizontal="center" wrapText="1"/>
    </xf>
    <xf numFmtId="166" fontId="3" fillId="20" borderId="13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166" fontId="3" fillId="2" borderId="3" xfId="0" applyNumberFormat="1" applyFont="1" applyFill="1" applyBorder="1" applyAlignment="1">
      <alignment horizontal="center" wrapText="1"/>
    </xf>
    <xf numFmtId="0" fontId="40" fillId="0" borderId="42" xfId="0" applyFont="1" applyBorder="1" applyAlignment="1">
      <alignment horizontal="center" vertical="center"/>
    </xf>
    <xf numFmtId="0" fontId="40" fillId="0" borderId="50" xfId="0" applyFont="1" applyBorder="1" applyAlignment="1">
      <alignment horizontal="center" vertical="center"/>
    </xf>
    <xf numFmtId="0" fontId="40" fillId="0" borderId="56" xfId="0" applyFont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45" xfId="0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/>
    </xf>
    <xf numFmtId="166" fontId="32" fillId="5" borderId="51" xfId="0" applyNumberFormat="1" applyFont="1" applyFill="1" applyBorder="1" applyAlignment="1">
      <alignment horizontal="center" vertical="center"/>
    </xf>
    <xf numFmtId="166" fontId="32" fillId="5" borderId="52" xfId="0" applyNumberFormat="1" applyFont="1" applyFill="1" applyBorder="1" applyAlignment="1">
      <alignment horizontal="center" vertical="center"/>
    </xf>
    <xf numFmtId="166" fontId="32" fillId="9" borderId="31" xfId="0" applyNumberFormat="1" applyFont="1" applyFill="1" applyBorder="1" applyAlignment="1">
      <alignment horizontal="center" vertical="center"/>
    </xf>
    <xf numFmtId="166" fontId="32" fillId="9" borderId="34" xfId="0" applyNumberFormat="1" applyFont="1" applyFill="1" applyBorder="1" applyAlignment="1">
      <alignment horizontal="center" vertical="center"/>
    </xf>
    <xf numFmtId="166" fontId="32" fillId="5" borderId="5" xfId="0" applyNumberFormat="1" applyFont="1" applyFill="1" applyBorder="1" applyAlignment="1">
      <alignment horizontal="center" vertical="center"/>
    </xf>
    <xf numFmtId="166" fontId="32" fillId="5" borderId="7" xfId="0" applyNumberFormat="1" applyFont="1" applyFill="1" applyBorder="1" applyAlignment="1">
      <alignment horizontal="center" vertical="center"/>
    </xf>
    <xf numFmtId="166" fontId="32" fillId="9" borderId="13" xfId="0" applyNumberFormat="1" applyFont="1" applyFill="1" applyBorder="1" applyAlignment="1">
      <alignment horizontal="center" vertical="center"/>
    </xf>
    <xf numFmtId="166" fontId="32" fillId="9" borderId="3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8" fontId="65" fillId="22" borderId="5" xfId="0" applyNumberFormat="1" applyFont="1" applyFill="1" applyBorder="1" applyAlignment="1">
      <alignment horizontal="center" vertical="center"/>
    </xf>
    <xf numFmtId="168" fontId="65" fillId="22" borderId="7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8E5EE43C-ABAC-4E34-9DA5-F42E6B6091F2}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EVOLUÇÃO PERCENTUAL PREÇO MÉDIO (NO</a:t>
            </a:r>
            <a:r>
              <a:rPr lang="en-US" baseline="0"/>
              <a:t> PERÍODO)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'COMPARAÇÃO PREÇO MÉDIO'!$F$66:$K$66</c:f>
              <c:numCache>
                <c:formatCode>mmm\-yy</c:formatCode>
                <c:ptCount val="6"/>
                <c:pt idx="0">
                  <c:v>44501</c:v>
                </c:pt>
                <c:pt idx="1">
                  <c:v>44531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</c:numCache>
            </c:numRef>
          </c:cat>
          <c:val>
            <c:numRef>
              <c:f>'COMPARAÇÃO PREÇO MÉDIO'!$F$68:$K$68</c:f>
              <c:numCache>
                <c:formatCode>0.00%</c:formatCode>
                <c:ptCount val="6"/>
                <c:pt idx="0">
                  <c:v>0</c:v>
                </c:pt>
                <c:pt idx="1">
                  <c:v>8.1123053659732137E-3</c:v>
                </c:pt>
                <c:pt idx="2">
                  <c:v>2.448565926826788E-2</c:v>
                </c:pt>
                <c:pt idx="3">
                  <c:v>0.11261697960152731</c:v>
                </c:pt>
                <c:pt idx="4">
                  <c:v>-1.1060727305058719E-2</c:v>
                </c:pt>
                <c:pt idx="5">
                  <c:v>2.4580583676478227E-2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14-4ABD-95D0-66AA1EA4AD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32944352"/>
        <c:axId val="1332931456"/>
      </c:barChart>
      <c:dateAx>
        <c:axId val="13329443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2931456"/>
        <c:crosses val="autoZero"/>
        <c:auto val="1"/>
        <c:lblOffset val="100"/>
        <c:baseTimeUnit val="months"/>
      </c:dateAx>
      <c:valAx>
        <c:axId val="133293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29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EVOLUÇÃO DO PREÇO MÉDIO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'COMPARAÇÃO PREÇO MÉDIO'!$F$66:$K$66</c:f>
              <c:numCache>
                <c:formatCode>mmm\-yy</c:formatCode>
                <c:ptCount val="6"/>
                <c:pt idx="0">
                  <c:v>44501</c:v>
                </c:pt>
                <c:pt idx="1">
                  <c:v>44531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</c:numCache>
            </c:numRef>
          </c:cat>
          <c:val>
            <c:numRef>
              <c:f>'COMPARAÇÃO PREÇO MÉDIO'!$F$67:$K$67</c:f>
              <c:numCache>
                <c:formatCode>"R$"\ #,##0.00</c:formatCode>
                <c:ptCount val="6"/>
                <c:pt idx="0">
                  <c:v>489.38</c:v>
                </c:pt>
                <c:pt idx="1">
                  <c:v>493.35</c:v>
                </c:pt>
                <c:pt idx="2">
                  <c:v>505.43</c:v>
                </c:pt>
                <c:pt idx="3">
                  <c:v>562.34999999999991</c:v>
                </c:pt>
                <c:pt idx="4">
                  <c:v>556.13000000000011</c:v>
                </c:pt>
                <c:pt idx="5">
                  <c:v>569.79999999999995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2A-44AB-A788-A0B66F50745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37438016"/>
        <c:axId val="1337419712"/>
      </c:lineChart>
      <c:dateAx>
        <c:axId val="13374380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7419712"/>
        <c:crosses val="autoZero"/>
        <c:auto val="1"/>
        <c:lblOffset val="100"/>
        <c:baseTimeUnit val="months"/>
      </c:dateAx>
      <c:valAx>
        <c:axId val="1337419712"/>
        <c:scaling>
          <c:orientation val="minMax"/>
        </c:scaling>
        <c:delete val="0"/>
        <c:axPos val="l"/>
        <c:numFmt formatCode="&quot;R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7438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0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EVOLUÇÃO DO PREÇO MÉDIO EM PERCENTUAIS (ACUMULADO)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234492563429572"/>
          <c:y val="0.19486111111111112"/>
          <c:w val="0.89765507436570424"/>
          <c:h val="0.72088764946048411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'COMPARAÇÃO PREÇO MÉDIO'!$F$66:$K$66</c:f>
              <c:numCache>
                <c:formatCode>mmm\-yy</c:formatCode>
                <c:ptCount val="6"/>
                <c:pt idx="0">
                  <c:v>44501</c:v>
                </c:pt>
                <c:pt idx="1">
                  <c:v>44531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</c:numCache>
            </c:numRef>
          </c:cat>
          <c:val>
            <c:numRef>
              <c:f>'COMPARAÇÃO PREÇO MÉDIO'!$F$69:$K$69</c:f>
              <c:numCache>
                <c:formatCode>0.00%</c:formatCode>
                <c:ptCount val="6"/>
                <c:pt idx="0">
                  <c:v>0</c:v>
                </c:pt>
                <c:pt idx="1">
                  <c:v>8.1123053659732137E-3</c:v>
                </c:pt>
                <c:pt idx="2">
                  <c:v>3.2796599779312458E-2</c:v>
                </c:pt>
                <c:pt idx="3">
                  <c:v>0.14910703338918624</c:v>
                </c:pt>
                <c:pt idx="4">
                  <c:v>0.13639707384854333</c:v>
                </c:pt>
                <c:pt idx="5">
                  <c:v>0.16433037721198232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D8-44B7-A17F-FFA5A1402F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222247024"/>
        <c:axId val="1222247856"/>
      </c:lineChart>
      <c:dateAx>
        <c:axId val="12222470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247856"/>
        <c:crosses val="autoZero"/>
        <c:auto val="1"/>
        <c:lblOffset val="100"/>
        <c:baseTimeUnit val="months"/>
      </c:dateAx>
      <c:valAx>
        <c:axId val="122224785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24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EVOLUÇÃO DO PREÇO MÉDIO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'COMPARAÇÃO PREÇO MÉDIO'!$F$66:$K$66</c:f>
              <c:numCache>
                <c:formatCode>mmm\-yy</c:formatCode>
                <c:ptCount val="6"/>
                <c:pt idx="0">
                  <c:v>44501</c:v>
                </c:pt>
                <c:pt idx="1">
                  <c:v>44531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</c:numCache>
            </c:numRef>
          </c:cat>
          <c:val>
            <c:numRef>
              <c:f>'COMPARAÇÃO PREÇO MÉDIO'!$F$67:$K$67</c:f>
              <c:numCache>
                <c:formatCode>"R$"\ #,##0.00</c:formatCode>
                <c:ptCount val="6"/>
                <c:pt idx="0">
                  <c:v>489.38</c:v>
                </c:pt>
                <c:pt idx="1">
                  <c:v>493.35</c:v>
                </c:pt>
                <c:pt idx="2">
                  <c:v>505.43</c:v>
                </c:pt>
                <c:pt idx="3">
                  <c:v>562.34999999999991</c:v>
                </c:pt>
                <c:pt idx="4">
                  <c:v>556.13000000000011</c:v>
                </c:pt>
                <c:pt idx="5">
                  <c:v>569.79999999999995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EE-4662-B1F6-46E435BA6B7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37438016"/>
        <c:axId val="1337419712"/>
      </c:lineChart>
      <c:dateAx>
        <c:axId val="13374380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7419712"/>
        <c:crosses val="autoZero"/>
        <c:auto val="1"/>
        <c:lblOffset val="100"/>
        <c:baseTimeUnit val="months"/>
      </c:dateAx>
      <c:valAx>
        <c:axId val="1337419712"/>
        <c:scaling>
          <c:orientation val="minMax"/>
        </c:scaling>
        <c:delete val="0"/>
        <c:axPos val="l"/>
        <c:numFmt formatCode="&quot;R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7438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0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EVOLUÇÃO DO PREÇO MÉDIO EM PERCENTUAIS (ACUMULADO)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234492563429572"/>
          <c:y val="0.19486111111111112"/>
          <c:w val="0.89765507436570424"/>
          <c:h val="0.72088764946048411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'COMPARAÇÃO PREÇO MÉDIO'!$F$66:$K$66</c:f>
              <c:numCache>
                <c:formatCode>mmm\-yy</c:formatCode>
                <c:ptCount val="6"/>
                <c:pt idx="0">
                  <c:v>44501</c:v>
                </c:pt>
                <c:pt idx="1">
                  <c:v>44531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</c:numCache>
            </c:numRef>
          </c:cat>
          <c:val>
            <c:numRef>
              <c:f>'COMPARAÇÃO PREÇO MÉDIO'!$F$69:$K$69</c:f>
              <c:numCache>
                <c:formatCode>0.00%</c:formatCode>
                <c:ptCount val="6"/>
                <c:pt idx="0">
                  <c:v>0</c:v>
                </c:pt>
                <c:pt idx="1">
                  <c:v>8.1123053659732137E-3</c:v>
                </c:pt>
                <c:pt idx="2">
                  <c:v>3.2796599779312458E-2</c:v>
                </c:pt>
                <c:pt idx="3">
                  <c:v>0.14910703338918624</c:v>
                </c:pt>
                <c:pt idx="4">
                  <c:v>0.13639707384854333</c:v>
                </c:pt>
                <c:pt idx="5">
                  <c:v>0.16433037721198232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B7-421C-BEBF-EEB3FFD5932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222247024"/>
        <c:axId val="1222247856"/>
      </c:lineChart>
      <c:dateAx>
        <c:axId val="12222470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247856"/>
        <c:crosses val="autoZero"/>
        <c:auto val="1"/>
        <c:lblOffset val="100"/>
        <c:baseTimeUnit val="months"/>
      </c:dateAx>
      <c:valAx>
        <c:axId val="122224785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24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EVOLUÇÃO PERCENTUAL PREÇO MÉDIO (NO</a:t>
            </a:r>
            <a:r>
              <a:rPr lang="en-US" baseline="0"/>
              <a:t> PERÍODO)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'COMPARAÇÃO PREÇO MÉDIO'!$F$66:$K$66</c:f>
              <c:numCache>
                <c:formatCode>mmm\-yy</c:formatCode>
                <c:ptCount val="6"/>
                <c:pt idx="0">
                  <c:v>44501</c:v>
                </c:pt>
                <c:pt idx="1">
                  <c:v>44531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</c:numCache>
            </c:numRef>
          </c:cat>
          <c:val>
            <c:numRef>
              <c:f>'COMPARAÇÃO PREÇO MÉDIO'!$F$68:$K$68</c:f>
              <c:numCache>
                <c:formatCode>0.00%</c:formatCode>
                <c:ptCount val="6"/>
                <c:pt idx="0">
                  <c:v>0</c:v>
                </c:pt>
                <c:pt idx="1">
                  <c:v>8.1123053659732137E-3</c:v>
                </c:pt>
                <c:pt idx="2">
                  <c:v>2.448565926826788E-2</c:v>
                </c:pt>
                <c:pt idx="3">
                  <c:v>0.11261697960152731</c:v>
                </c:pt>
                <c:pt idx="4">
                  <c:v>-1.1060727305058719E-2</c:v>
                </c:pt>
                <c:pt idx="5">
                  <c:v>2.4580583676478227E-2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D0-4F4A-AF89-7BF2A593A5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32944352"/>
        <c:axId val="1332931456"/>
      </c:barChart>
      <c:dateAx>
        <c:axId val="13329443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2931456"/>
        <c:crosses val="autoZero"/>
        <c:auto val="1"/>
        <c:lblOffset val="100"/>
        <c:baseTimeUnit val="months"/>
      </c:dateAx>
      <c:valAx>
        <c:axId val="133293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29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0</xdr:row>
      <xdr:rowOff>0</xdr:rowOff>
    </xdr:from>
    <xdr:to>
      <xdr:col>12</xdr:col>
      <xdr:colOff>476250</xdr:colOff>
      <xdr:row>3</xdr:row>
      <xdr:rowOff>186405</xdr:rowOff>
    </xdr:to>
    <xdr:pic>
      <xdr:nvPicPr>
        <xdr:cNvPr id="5" name="Imagem 3" descr="Cópia de brasao_2011_colorido">
          <a:extLst>
            <a:ext uri="{FF2B5EF4-FFF2-40B4-BE49-F238E27FC236}">
              <a16:creationId xmlns:a16="http://schemas.microsoft.com/office/drawing/2014/main" id="{57BC842F-20CA-4C37-A539-A85F92A3D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0"/>
          <a:ext cx="1000125" cy="776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6</xdr:col>
      <xdr:colOff>503208</xdr:colOff>
      <xdr:row>4</xdr:row>
      <xdr:rowOff>0</xdr:rowOff>
    </xdr:to>
    <xdr:pic>
      <xdr:nvPicPr>
        <xdr:cNvPr id="4" name="irc_mi" descr="http://t2.gstatic.com/images?q=tbn:ANd9GcTkV1ajT8YU09p2Z-Wz63p3tZimIKNg0Mprf1QXiJudRsnDEDxR">
          <a:extLst>
            <a:ext uri="{FF2B5EF4-FFF2-40B4-BE49-F238E27FC236}">
              <a16:creationId xmlns:a16="http://schemas.microsoft.com/office/drawing/2014/main" id="{41FA8882-B837-4290-9C8D-8F6399A91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4080" y="0"/>
          <a:ext cx="503208" cy="781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1000125</xdr:colOff>
      <xdr:row>75</xdr:row>
      <xdr:rowOff>180975</xdr:rowOff>
    </xdr:from>
    <xdr:to>
      <xdr:col>10</xdr:col>
      <xdr:colOff>628650</xdr:colOff>
      <xdr:row>88</xdr:row>
      <xdr:rowOff>152400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FFFCD7DB-BFFE-4D6D-A620-6A5C885A42FB}"/>
            </a:ext>
          </a:extLst>
        </xdr:cNvPr>
        <xdr:cNvSpPr txBox="1"/>
      </xdr:nvSpPr>
      <xdr:spPr>
        <a:xfrm>
          <a:off x="1449417" y="15160385"/>
          <a:ext cx="8398714" cy="242456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O Colegiado do curso de Graduação em Ciências Econômicas da Universidade do Estado do Paraná - Unespar – Campus de Apucarana, por</a:t>
          </a: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intermédio da equipe de Acadêmicos Extensionistas Voluntários e do </a:t>
          </a:r>
          <a:r>
            <a:rPr lang="pt-BR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Prof. Acir Bacõn, coordenador do Projeto de Extensão “Pesquisa de Preços de Itens de Produtos da Cesta Básica e de Preços de Combustíveis”  realizou no dia 28 de  Maio de 2022</a:t>
          </a: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pesquisa de preços de alguns produtos que compõem a cesta básica em 5  lojas supermercadistas estabelecidas na cidade de Apucarana, sendo consultado ao todo preços de 56 produtos.</a:t>
          </a:r>
        </a:p>
        <a:p>
          <a:pPr marL="0" marR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 Pesquisa apontou</a:t>
          </a: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uma elevação percentual de </a:t>
          </a:r>
          <a:r>
            <a:rPr lang="pt-BR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-2,46%</a:t>
          </a: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evidenciada</a:t>
          </a: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na comparação entre os Preços Mínimo e  Máximo Totais praticados no período de 30/04/2022 a 28/05/2022.</a:t>
          </a:r>
        </a:p>
        <a:p>
          <a:pPr marL="0" marR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2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Destaque-se na comparação entre os Preços Mínimos e  Máximos dos itens a diferença percentual de </a:t>
          </a:r>
          <a:r>
            <a:rPr lang="pt-BR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120,1% </a:t>
          </a: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verificada no preço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Creme Dental Close Up Red, 90</a:t>
          </a:r>
          <a:r>
            <a:rPr lang="pt-B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gr, </a:t>
          </a:r>
          <a:r>
            <a:rPr lang="pt-BR" sz="1200" b="1"/>
            <a:t> </a:t>
          </a: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subsequentemente a diferença percentual de </a:t>
          </a:r>
          <a:r>
            <a:rPr lang="pt-BR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113,2%</a:t>
          </a: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verificada no preço do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Sal Refinado</a:t>
          </a: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categoria menor preço, 1000 gr, e ainda a  diferença percentual de </a:t>
          </a:r>
          <a:r>
            <a:rPr lang="pt-BR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109,6,%</a:t>
          </a: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verificada no preço do produto Água Sanitária, menor preço, 1.000 ml.</a:t>
          </a:r>
          <a:endParaRPr lang="pt-BR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2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Outro ponto a ser destacado é a evolução do Total dos Preços Médios de (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R$ 556,13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levantado</a:t>
          </a:r>
          <a:r>
            <a:rPr lang="pt-B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na pesquisa de 30/04/2022 para </a:t>
          </a:r>
          <a:r>
            <a:rPr lang="pt-BR" sz="1200"/>
            <a:t> (</a:t>
          </a:r>
          <a:r>
            <a:rPr lang="pt-BR" sz="1200" b="1"/>
            <a:t>R$</a:t>
          </a:r>
          <a:r>
            <a:rPr lang="pt-BR" sz="1200" baseline="0"/>
            <a:t> </a:t>
          </a:r>
          <a:r>
            <a:rPr lang="pt-BR" sz="1200" b="1"/>
            <a:t>569,80</a:t>
          </a:r>
          <a:r>
            <a:rPr lang="pt-B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pt-BR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totalizado na presente pesquisa, representando um acrescimo de </a:t>
          </a:r>
          <a:r>
            <a:rPr lang="pt-BR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2,46%</a:t>
          </a:r>
          <a:r>
            <a:rPr lang="pt-BR" sz="1200" b="1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.</a:t>
          </a:r>
          <a:endParaRPr lang="pt-BR" sz="1200">
            <a:solidFill>
              <a:srgbClr val="00B05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337704</xdr:colOff>
      <xdr:row>98</xdr:row>
      <xdr:rowOff>164523</xdr:rowOff>
    </xdr:from>
    <xdr:to>
      <xdr:col>21</xdr:col>
      <xdr:colOff>8659</xdr:colOff>
      <xdr:row>113</xdr:row>
      <xdr:rowOff>32905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65B04965-4F3D-4B76-B7FC-E3D70C9740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337704</xdr:colOff>
      <xdr:row>67</xdr:row>
      <xdr:rowOff>173182</xdr:rowOff>
    </xdr:from>
    <xdr:to>
      <xdr:col>21</xdr:col>
      <xdr:colOff>0</xdr:colOff>
      <xdr:row>81</xdr:row>
      <xdr:rowOff>24246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3EA301DC-202A-43D1-B017-288737C4A8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320385</xdr:colOff>
      <xdr:row>82</xdr:row>
      <xdr:rowOff>0</xdr:rowOff>
    </xdr:from>
    <xdr:to>
      <xdr:col>20</xdr:col>
      <xdr:colOff>666750</xdr:colOff>
      <xdr:row>96</xdr:row>
      <xdr:rowOff>41563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990C84E8-7B43-4E1F-A44E-CCDED4F25A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61061</xdr:colOff>
      <xdr:row>18</xdr:row>
      <xdr:rowOff>133351</xdr:rowOff>
    </xdr:from>
    <xdr:to>
      <xdr:col>1</xdr:col>
      <xdr:colOff>190506</xdr:colOff>
      <xdr:row>29</xdr:row>
      <xdr:rowOff>142877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2020DA00-89A1-4C21-B775-B3C22285350E}"/>
            </a:ext>
          </a:extLst>
        </xdr:cNvPr>
        <xdr:cNvSpPr txBox="1"/>
      </xdr:nvSpPr>
      <xdr:spPr>
        <a:xfrm rot="16200000">
          <a:off x="-707654" y="4559666"/>
          <a:ext cx="2105026" cy="12944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200" b="1"/>
            <a:t>M    E    R    C    E    A    R    I    A </a:t>
          </a:r>
        </a:p>
      </xdr:txBody>
    </xdr:sp>
    <xdr:clientData/>
  </xdr:twoCellAnchor>
  <xdr:twoCellAnchor>
    <xdr:from>
      <xdr:col>1</xdr:col>
      <xdr:colOff>24426</xdr:colOff>
      <xdr:row>43</xdr:row>
      <xdr:rowOff>60508</xdr:rowOff>
    </xdr:from>
    <xdr:to>
      <xdr:col>1</xdr:col>
      <xdr:colOff>183176</xdr:colOff>
      <xdr:row>54</xdr:row>
      <xdr:rowOff>70034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BEA3C10F-069B-4A6B-B04B-174356BD49E9}"/>
            </a:ext>
          </a:extLst>
        </xdr:cNvPr>
        <xdr:cNvSpPr txBox="1"/>
      </xdr:nvSpPr>
      <xdr:spPr>
        <a:xfrm rot="16200000">
          <a:off x="-729637" y="9244196"/>
          <a:ext cx="2105026" cy="1587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200" b="1"/>
            <a:t>L I M P E Z A      E     H I G I E N E </a:t>
          </a:r>
        </a:p>
      </xdr:txBody>
    </xdr:sp>
    <xdr:clientData/>
  </xdr:twoCellAnchor>
  <xdr:twoCellAnchor>
    <xdr:from>
      <xdr:col>1</xdr:col>
      <xdr:colOff>24425</xdr:colOff>
      <xdr:row>57</xdr:row>
      <xdr:rowOff>36636</xdr:rowOff>
    </xdr:from>
    <xdr:to>
      <xdr:col>1</xdr:col>
      <xdr:colOff>207600</xdr:colOff>
      <xdr:row>60</xdr:row>
      <xdr:rowOff>188608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70A7A50-C732-481B-B792-DFB8BF19C1FB}"/>
            </a:ext>
          </a:extLst>
        </xdr:cNvPr>
        <xdr:cNvSpPr txBox="1"/>
      </xdr:nvSpPr>
      <xdr:spPr>
        <a:xfrm rot="16200000">
          <a:off x="-26648" y="11193859"/>
          <a:ext cx="723472" cy="1831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200" b="1"/>
            <a:t>OUTROS </a:t>
          </a:r>
        </a:p>
      </xdr:txBody>
    </xdr:sp>
    <xdr:clientData/>
  </xdr:twoCellAnchor>
  <xdr:twoCellAnchor>
    <xdr:from>
      <xdr:col>1</xdr:col>
      <xdr:colOff>61061</xdr:colOff>
      <xdr:row>19</xdr:row>
      <xdr:rowOff>133351</xdr:rowOff>
    </xdr:from>
    <xdr:to>
      <xdr:col>1</xdr:col>
      <xdr:colOff>190506</xdr:colOff>
      <xdr:row>30</xdr:row>
      <xdr:rowOff>142877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FABDC4DE-88C5-4F0D-A38B-C4D65E05FB2C}"/>
            </a:ext>
          </a:extLst>
        </xdr:cNvPr>
        <xdr:cNvSpPr txBox="1"/>
      </xdr:nvSpPr>
      <xdr:spPr>
        <a:xfrm rot="16200000">
          <a:off x="-779092" y="4926379"/>
          <a:ext cx="2209801" cy="12944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200" b="1"/>
            <a:t>M    E    R    C    E    A    R    I    A </a:t>
          </a:r>
        </a:p>
      </xdr:txBody>
    </xdr:sp>
    <xdr:clientData/>
  </xdr:twoCellAnchor>
  <xdr:twoCellAnchor>
    <xdr:from>
      <xdr:col>1</xdr:col>
      <xdr:colOff>61061</xdr:colOff>
      <xdr:row>19</xdr:row>
      <xdr:rowOff>133351</xdr:rowOff>
    </xdr:from>
    <xdr:to>
      <xdr:col>1</xdr:col>
      <xdr:colOff>190506</xdr:colOff>
      <xdr:row>30</xdr:row>
      <xdr:rowOff>142877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8E2E46D1-6E64-46FC-904E-E3F1212EC50D}"/>
            </a:ext>
          </a:extLst>
        </xdr:cNvPr>
        <xdr:cNvSpPr txBox="1"/>
      </xdr:nvSpPr>
      <xdr:spPr>
        <a:xfrm rot="16200000">
          <a:off x="-779092" y="4926379"/>
          <a:ext cx="2209801" cy="12944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200" b="1"/>
            <a:t>M    E    R    C    E    A    R    I    A </a:t>
          </a:r>
        </a:p>
      </xdr:txBody>
    </xdr:sp>
    <xdr:clientData/>
  </xdr:twoCellAnchor>
  <xdr:twoCellAnchor>
    <xdr:from>
      <xdr:col>1</xdr:col>
      <xdr:colOff>24426</xdr:colOff>
      <xdr:row>44</xdr:row>
      <xdr:rowOff>60508</xdr:rowOff>
    </xdr:from>
    <xdr:to>
      <xdr:col>1</xdr:col>
      <xdr:colOff>183176</xdr:colOff>
      <xdr:row>55</xdr:row>
      <xdr:rowOff>70034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8DA63C4-C22C-4DB1-9681-39C828B2026D}"/>
            </a:ext>
          </a:extLst>
        </xdr:cNvPr>
        <xdr:cNvSpPr txBox="1"/>
      </xdr:nvSpPr>
      <xdr:spPr>
        <a:xfrm rot="16200000">
          <a:off x="-801075" y="9839509"/>
          <a:ext cx="2209801" cy="1587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200" b="1"/>
            <a:t>L I M P E Z A      E     H I G I E N E </a:t>
          </a:r>
        </a:p>
      </xdr:txBody>
    </xdr:sp>
    <xdr:clientData/>
  </xdr:twoCellAnchor>
  <xdr:twoCellAnchor>
    <xdr:from>
      <xdr:col>1</xdr:col>
      <xdr:colOff>24425</xdr:colOff>
      <xdr:row>58</xdr:row>
      <xdr:rowOff>36636</xdr:rowOff>
    </xdr:from>
    <xdr:to>
      <xdr:col>1</xdr:col>
      <xdr:colOff>207600</xdr:colOff>
      <xdr:row>61</xdr:row>
      <xdr:rowOff>188608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BDB3712B-5D97-40B4-9370-ADCB9CA963F9}"/>
            </a:ext>
          </a:extLst>
        </xdr:cNvPr>
        <xdr:cNvSpPr txBox="1"/>
      </xdr:nvSpPr>
      <xdr:spPr>
        <a:xfrm rot="16200000">
          <a:off x="-59986" y="11874897"/>
          <a:ext cx="752047" cy="1831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200" b="1"/>
            <a:t>OUTROS </a:t>
          </a:r>
        </a:p>
      </xdr:txBody>
    </xdr:sp>
    <xdr:clientData/>
  </xdr:twoCellAnchor>
  <xdr:twoCellAnchor>
    <xdr:from>
      <xdr:col>1</xdr:col>
      <xdr:colOff>61061</xdr:colOff>
      <xdr:row>19</xdr:row>
      <xdr:rowOff>133351</xdr:rowOff>
    </xdr:from>
    <xdr:to>
      <xdr:col>1</xdr:col>
      <xdr:colOff>190506</xdr:colOff>
      <xdr:row>30</xdr:row>
      <xdr:rowOff>142877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6F57175-0C1E-4A78-AC3C-B31208D82DF2}"/>
            </a:ext>
          </a:extLst>
        </xdr:cNvPr>
        <xdr:cNvSpPr txBox="1"/>
      </xdr:nvSpPr>
      <xdr:spPr>
        <a:xfrm rot="16200000">
          <a:off x="-779092" y="4935904"/>
          <a:ext cx="2209801" cy="12944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200" b="1"/>
            <a:t>M    E    R    C    E    A    R    I    A </a:t>
          </a:r>
        </a:p>
      </xdr:txBody>
    </xdr:sp>
    <xdr:clientData/>
  </xdr:twoCellAnchor>
  <xdr:twoCellAnchor>
    <xdr:from>
      <xdr:col>1</xdr:col>
      <xdr:colOff>61061</xdr:colOff>
      <xdr:row>19</xdr:row>
      <xdr:rowOff>133351</xdr:rowOff>
    </xdr:from>
    <xdr:to>
      <xdr:col>1</xdr:col>
      <xdr:colOff>190506</xdr:colOff>
      <xdr:row>30</xdr:row>
      <xdr:rowOff>142877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81CD59D5-8717-444D-87FB-82332642E542}"/>
            </a:ext>
          </a:extLst>
        </xdr:cNvPr>
        <xdr:cNvSpPr txBox="1"/>
      </xdr:nvSpPr>
      <xdr:spPr>
        <a:xfrm rot="16200000">
          <a:off x="-779092" y="4935904"/>
          <a:ext cx="2209801" cy="12944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200" b="1"/>
            <a:t>M    E    R    C    E    A    R    I    A </a:t>
          </a:r>
        </a:p>
      </xdr:txBody>
    </xdr:sp>
    <xdr:clientData/>
  </xdr:twoCellAnchor>
  <xdr:twoCellAnchor>
    <xdr:from>
      <xdr:col>1</xdr:col>
      <xdr:colOff>24426</xdr:colOff>
      <xdr:row>44</xdr:row>
      <xdr:rowOff>60508</xdr:rowOff>
    </xdr:from>
    <xdr:to>
      <xdr:col>1</xdr:col>
      <xdr:colOff>183176</xdr:colOff>
      <xdr:row>55</xdr:row>
      <xdr:rowOff>70034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E4134D4C-7505-41D8-ABD1-4C749F1A8A31}"/>
            </a:ext>
          </a:extLst>
        </xdr:cNvPr>
        <xdr:cNvSpPr txBox="1"/>
      </xdr:nvSpPr>
      <xdr:spPr>
        <a:xfrm rot="16200000">
          <a:off x="-801075" y="9849034"/>
          <a:ext cx="2209801" cy="1587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200" b="1"/>
            <a:t>L I M P E Z A      E     H I G I E N E </a:t>
          </a:r>
        </a:p>
      </xdr:txBody>
    </xdr:sp>
    <xdr:clientData/>
  </xdr:twoCellAnchor>
  <xdr:twoCellAnchor>
    <xdr:from>
      <xdr:col>1</xdr:col>
      <xdr:colOff>24425</xdr:colOff>
      <xdr:row>58</xdr:row>
      <xdr:rowOff>36636</xdr:rowOff>
    </xdr:from>
    <xdr:to>
      <xdr:col>1</xdr:col>
      <xdr:colOff>207600</xdr:colOff>
      <xdr:row>61</xdr:row>
      <xdr:rowOff>188608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C30FD260-250D-4ED6-976B-8C820712A905}"/>
            </a:ext>
          </a:extLst>
        </xdr:cNvPr>
        <xdr:cNvSpPr txBox="1"/>
      </xdr:nvSpPr>
      <xdr:spPr>
        <a:xfrm rot="16200000">
          <a:off x="-59986" y="11884422"/>
          <a:ext cx="752047" cy="1831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200" b="1"/>
            <a:t>OUTROS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</xdr:colOff>
      <xdr:row>0</xdr:row>
      <xdr:rowOff>0</xdr:rowOff>
    </xdr:from>
    <xdr:ext cx="0" cy="609600"/>
    <xdr:sp macro="" textlink="">
      <xdr:nvSpPr>
        <xdr:cNvPr id="6" name="Shape 5">
          <a:extLst>
            <a:ext uri="{FF2B5EF4-FFF2-40B4-BE49-F238E27FC236}">
              <a16:creationId xmlns:a16="http://schemas.microsoft.com/office/drawing/2014/main" id="{C09BD5CD-2055-42EC-B809-1ADBA31107AA}"/>
            </a:ext>
          </a:extLst>
        </xdr:cNvPr>
        <xdr:cNvSpPr/>
      </xdr:nvSpPr>
      <xdr:spPr>
        <a:xfrm>
          <a:off x="4762" y="13035824"/>
          <a:ext cx="0" cy="609600"/>
        </a:xfrm>
        <a:custGeom>
          <a:avLst/>
          <a:gdLst/>
          <a:ahLst/>
          <a:cxnLst/>
          <a:rect l="0" t="0" r="0" b="0"/>
          <a:pathLst>
            <a:path h="609600">
              <a:moveTo>
                <a:pt x="0" y="0"/>
              </a:moveTo>
              <a:lnTo>
                <a:pt x="0" y="609600"/>
              </a:lnTo>
            </a:path>
          </a:pathLst>
        </a:custGeom>
        <a:ln w="9525">
          <a:solidFill>
            <a:srgbClr val="000000"/>
          </a:solidFill>
        </a:ln>
      </xdr:spPr>
    </xdr:sp>
    <xdr:clientData/>
  </xdr:oneCellAnchor>
  <xdr:oneCellAnchor>
    <xdr:from>
      <xdr:col>0</xdr:col>
      <xdr:colOff>4762</xdr:colOff>
      <xdr:row>0</xdr:row>
      <xdr:rowOff>0</xdr:rowOff>
    </xdr:from>
    <xdr:ext cx="0" cy="609600"/>
    <xdr:sp macro="" textlink="">
      <xdr:nvSpPr>
        <xdr:cNvPr id="7" name="Shape 5">
          <a:extLst>
            <a:ext uri="{FF2B5EF4-FFF2-40B4-BE49-F238E27FC236}">
              <a16:creationId xmlns:a16="http://schemas.microsoft.com/office/drawing/2014/main" id="{0E12E697-F321-4082-884B-1F3703F43402}"/>
            </a:ext>
          </a:extLst>
        </xdr:cNvPr>
        <xdr:cNvSpPr/>
      </xdr:nvSpPr>
      <xdr:spPr>
        <a:xfrm>
          <a:off x="4762" y="13035824"/>
          <a:ext cx="0" cy="609600"/>
        </a:xfrm>
        <a:custGeom>
          <a:avLst/>
          <a:gdLst/>
          <a:ahLst/>
          <a:cxnLst/>
          <a:rect l="0" t="0" r="0" b="0"/>
          <a:pathLst>
            <a:path h="609600">
              <a:moveTo>
                <a:pt x="0" y="0"/>
              </a:moveTo>
              <a:lnTo>
                <a:pt x="0" y="609600"/>
              </a:lnTo>
            </a:path>
          </a:pathLst>
        </a:custGeom>
        <a:ln w="9525">
          <a:solidFill>
            <a:srgbClr val="000000"/>
          </a:solidFill>
        </a:ln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69</xdr:row>
      <xdr:rowOff>128587</xdr:rowOff>
    </xdr:from>
    <xdr:to>
      <xdr:col>5</xdr:col>
      <xdr:colOff>409575</xdr:colOff>
      <xdr:row>84</xdr:row>
      <xdr:rowOff>14287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9F5C8FB-2FC5-4F01-8F49-02586C68AB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528637</xdr:colOff>
      <xdr:row>69</xdr:row>
      <xdr:rowOff>128587</xdr:rowOff>
    </xdr:from>
    <xdr:to>
      <xdr:col>14</xdr:col>
      <xdr:colOff>71437</xdr:colOff>
      <xdr:row>84</xdr:row>
      <xdr:rowOff>14287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E7C2D2E-F7E6-46AE-8A34-553062BB34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466725</xdr:colOff>
      <xdr:row>69</xdr:row>
      <xdr:rowOff>138112</xdr:rowOff>
    </xdr:from>
    <xdr:to>
      <xdr:col>22</xdr:col>
      <xdr:colOff>161925</xdr:colOff>
      <xdr:row>84</xdr:row>
      <xdr:rowOff>23812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2C9672E-5037-44E4-907B-FD4BF2CB3B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CC736-C21A-4E44-8BEC-CC73A115801E}">
  <dimension ref="A1:W100"/>
  <sheetViews>
    <sheetView tabSelected="1" zoomScale="110" zoomScaleNormal="110" workbookViewId="0">
      <selection activeCell="C94" sqref="C94:J94"/>
    </sheetView>
  </sheetViews>
  <sheetFormatPr defaultRowHeight="15"/>
  <cols>
    <col min="1" max="2" width="3.42578125" customWidth="1"/>
    <col min="3" max="3" width="30.85546875" customWidth="1"/>
    <col min="4" max="4" width="17" bestFit="1" customWidth="1"/>
    <col min="5" max="5" width="13.140625" customWidth="1"/>
    <col min="6" max="6" width="12.140625" style="123" customWidth="1"/>
    <col min="7" max="7" width="15.140625" style="41" customWidth="1"/>
    <col min="8" max="8" width="15.28515625" style="285" customWidth="1"/>
    <col min="9" max="9" width="15.140625" style="4" customWidth="1"/>
    <col min="10" max="10" width="13" style="47" customWidth="1"/>
    <col min="11" max="11" width="11.85546875" style="184" customWidth="1"/>
    <col min="12" max="12" width="11.85546875" style="137" customWidth="1"/>
    <col min="13" max="13" width="15.140625" customWidth="1"/>
    <col min="14" max="14" width="11.42578125" customWidth="1"/>
    <col min="15" max="15" width="2.85546875" customWidth="1"/>
    <col min="16" max="16" width="12.140625" style="47" customWidth="1"/>
    <col min="17" max="17" width="11.42578125" style="47" customWidth="1"/>
    <col min="18" max="18" width="11.5703125" style="47" customWidth="1"/>
    <col min="19" max="19" width="11.42578125" customWidth="1"/>
    <col min="20" max="20" width="11.7109375" style="47" customWidth="1"/>
    <col min="21" max="21" width="10.42578125" customWidth="1"/>
  </cols>
  <sheetData>
    <row r="1" spans="1:23" ht="15.75">
      <c r="C1" s="316" t="s">
        <v>117</v>
      </c>
      <c r="D1" s="317"/>
      <c r="E1" s="317"/>
      <c r="H1" s="283"/>
      <c r="I1" s="2" t="s">
        <v>111</v>
      </c>
      <c r="J1" s="57"/>
      <c r="L1" s="133"/>
    </row>
    <row r="2" spans="1:23" ht="15.75">
      <c r="C2" s="317"/>
      <c r="D2" s="317"/>
      <c r="E2" s="317"/>
      <c r="H2" s="283"/>
      <c r="I2" s="2" t="s">
        <v>112</v>
      </c>
      <c r="J2" s="57"/>
      <c r="L2" s="133"/>
    </row>
    <row r="3" spans="1:23">
      <c r="C3" s="317"/>
      <c r="D3" s="317"/>
      <c r="E3" s="317"/>
      <c r="H3" s="283"/>
      <c r="I3" s="3" t="s">
        <v>113</v>
      </c>
      <c r="J3" s="58"/>
      <c r="L3" s="133"/>
    </row>
    <row r="4" spans="1:23" ht="15.75" thickBot="1">
      <c r="C4" s="317"/>
      <c r="D4" s="317"/>
      <c r="E4" s="317"/>
      <c r="G4" s="60"/>
      <c r="H4" s="284"/>
      <c r="I4" s="5"/>
      <c r="J4" s="59"/>
      <c r="K4" s="185"/>
      <c r="L4" s="134"/>
    </row>
    <row r="5" spans="1:23" ht="16.5" customHeight="1" thickBot="1">
      <c r="C5" s="351" t="s">
        <v>0</v>
      </c>
      <c r="D5" s="346" t="s">
        <v>1</v>
      </c>
      <c r="E5" s="353" t="s">
        <v>119</v>
      </c>
      <c r="F5" s="348" t="s">
        <v>118</v>
      </c>
      <c r="G5" s="349"/>
      <c r="H5" s="349"/>
      <c r="I5" s="349"/>
      <c r="J5" s="349"/>
      <c r="K5" s="350"/>
      <c r="L5" s="318" t="s">
        <v>130</v>
      </c>
      <c r="M5" s="320" t="s">
        <v>131</v>
      </c>
      <c r="N5" s="322" t="s">
        <v>120</v>
      </c>
      <c r="P5" s="337" t="s">
        <v>138</v>
      </c>
      <c r="Q5" s="337"/>
      <c r="R5" s="337"/>
      <c r="S5" s="337"/>
      <c r="T5" s="337"/>
      <c r="U5" s="337"/>
    </row>
    <row r="6" spans="1:23" ht="15" customHeight="1" thickBot="1">
      <c r="B6" s="341"/>
      <c r="C6" s="352"/>
      <c r="D6" s="347"/>
      <c r="E6" s="354"/>
      <c r="F6" s="356" t="s">
        <v>110</v>
      </c>
      <c r="G6" s="358" t="s">
        <v>114</v>
      </c>
      <c r="H6" s="360" t="s">
        <v>115</v>
      </c>
      <c r="I6" s="362" t="s">
        <v>116</v>
      </c>
      <c r="J6" s="344" t="s">
        <v>108</v>
      </c>
      <c r="K6" s="342" t="s">
        <v>128</v>
      </c>
      <c r="L6" s="319"/>
      <c r="M6" s="321"/>
      <c r="N6" s="323"/>
      <c r="P6" s="337"/>
      <c r="Q6" s="337"/>
      <c r="R6" s="337"/>
      <c r="S6" s="337"/>
      <c r="T6" s="337"/>
      <c r="U6" s="337"/>
    </row>
    <row r="7" spans="1:23" ht="15" customHeight="1" thickBot="1">
      <c r="B7" s="341"/>
      <c r="C7" s="352"/>
      <c r="D7" s="347"/>
      <c r="E7" s="354"/>
      <c r="F7" s="357"/>
      <c r="G7" s="359"/>
      <c r="H7" s="361"/>
      <c r="I7" s="363"/>
      <c r="J7" s="345"/>
      <c r="K7" s="343"/>
      <c r="L7" s="319"/>
      <c r="M7" s="321"/>
      <c r="N7" s="323"/>
      <c r="P7" s="312" t="s">
        <v>139</v>
      </c>
      <c r="Q7" s="312" t="s">
        <v>154</v>
      </c>
      <c r="R7" s="312" t="s">
        <v>167</v>
      </c>
      <c r="S7" s="312" t="s">
        <v>175</v>
      </c>
      <c r="T7" s="312" t="s">
        <v>247</v>
      </c>
      <c r="U7" s="312" t="s">
        <v>254</v>
      </c>
    </row>
    <row r="8" spans="1:23" ht="15.75" thickBot="1">
      <c r="B8" s="341"/>
      <c r="C8" s="352"/>
      <c r="D8" s="347"/>
      <c r="E8" s="355"/>
      <c r="F8" s="129" t="s">
        <v>109</v>
      </c>
      <c r="G8" s="130" t="s">
        <v>109</v>
      </c>
      <c r="H8" s="126" t="s">
        <v>109</v>
      </c>
      <c r="I8" s="126" t="s">
        <v>109</v>
      </c>
      <c r="J8" s="130" t="s">
        <v>109</v>
      </c>
      <c r="K8" s="113" t="s">
        <v>109</v>
      </c>
      <c r="L8" s="186" t="s">
        <v>109</v>
      </c>
      <c r="M8" s="42" t="s">
        <v>109</v>
      </c>
      <c r="N8" s="323"/>
      <c r="P8" s="313"/>
      <c r="Q8" s="313"/>
      <c r="R8" s="313"/>
      <c r="S8" s="313"/>
      <c r="T8" s="313"/>
      <c r="U8" s="313"/>
    </row>
    <row r="9" spans="1:23" ht="15" customHeight="1" thickBot="1">
      <c r="A9">
        <v>1</v>
      </c>
      <c r="B9" s="338" t="s">
        <v>228</v>
      </c>
      <c r="C9" s="6" t="s">
        <v>2</v>
      </c>
      <c r="D9" s="1" t="s">
        <v>3</v>
      </c>
      <c r="E9" s="188" t="s">
        <v>158</v>
      </c>
      <c r="F9" s="276">
        <v>6.89</v>
      </c>
      <c r="G9" s="113">
        <v>5.49</v>
      </c>
      <c r="H9" s="276">
        <v>6</v>
      </c>
      <c r="I9" s="276">
        <v>7.99</v>
      </c>
      <c r="J9" s="113">
        <v>6.98</v>
      </c>
      <c r="K9" s="113">
        <v>7.39</v>
      </c>
      <c r="L9" s="135">
        <f t="shared" ref="L9:L59" si="0">MIN(F9:K9)</f>
        <v>5.49</v>
      </c>
      <c r="M9" s="140">
        <f t="shared" ref="M9:M59" si="1">MAX(F9:K9)</f>
        <v>7.99</v>
      </c>
      <c r="N9" s="9">
        <f t="shared" ref="N9:N64" si="2">M9*100/L9-100</f>
        <v>45.537340619307827</v>
      </c>
      <c r="O9" s="10"/>
      <c r="P9" s="56">
        <v>6.77</v>
      </c>
      <c r="Q9" s="56">
        <v>6.91</v>
      </c>
      <c r="R9" s="56">
        <v>7.41</v>
      </c>
      <c r="S9" s="56">
        <v>7.29</v>
      </c>
      <c r="T9" s="62">
        <v>6.47</v>
      </c>
      <c r="U9" s="62">
        <v>6.79</v>
      </c>
      <c r="V9" s="47"/>
      <c r="W9" s="47"/>
    </row>
    <row r="10" spans="1:23" ht="15.75" thickBot="1">
      <c r="A10">
        <v>2</v>
      </c>
      <c r="B10" s="339"/>
      <c r="C10" s="6" t="s">
        <v>2</v>
      </c>
      <c r="D10" s="1" t="s">
        <v>5</v>
      </c>
      <c r="E10" s="188" t="s">
        <v>4</v>
      </c>
      <c r="F10" s="296">
        <v>7.99</v>
      </c>
      <c r="G10" s="220">
        <v>9.39</v>
      </c>
      <c r="H10" s="277">
        <v>8.35</v>
      </c>
      <c r="I10" s="277">
        <v>8.2899999999999991</v>
      </c>
      <c r="J10" s="114">
        <v>8.7899999999999991</v>
      </c>
      <c r="K10" s="113">
        <v>8.2899999999999991</v>
      </c>
      <c r="L10" s="135">
        <f t="shared" si="0"/>
        <v>7.99</v>
      </c>
      <c r="M10" s="140">
        <f t="shared" si="1"/>
        <v>9.39</v>
      </c>
      <c r="N10" s="9">
        <f t="shared" si="2"/>
        <v>17.521902377972467</v>
      </c>
      <c r="O10" s="10"/>
      <c r="P10" s="56">
        <v>5.59</v>
      </c>
      <c r="Q10" s="56">
        <v>6.79</v>
      </c>
      <c r="R10" s="56">
        <v>6.94</v>
      </c>
      <c r="S10" s="56">
        <v>8.73</v>
      </c>
      <c r="T10" s="62">
        <v>9.1</v>
      </c>
      <c r="U10" s="62">
        <v>8.52</v>
      </c>
      <c r="V10" s="47"/>
      <c r="W10" s="47"/>
    </row>
    <row r="11" spans="1:23" ht="15.75" thickBot="1">
      <c r="A11">
        <v>3</v>
      </c>
      <c r="B11" s="339"/>
      <c r="C11" s="6" t="s">
        <v>7</v>
      </c>
      <c r="D11" s="1" t="s">
        <v>8</v>
      </c>
      <c r="E11" s="188" t="s">
        <v>9</v>
      </c>
      <c r="F11" s="277">
        <v>17.59</v>
      </c>
      <c r="G11" s="114">
        <v>16.88</v>
      </c>
      <c r="H11" s="296">
        <v>15.98</v>
      </c>
      <c r="I11" s="277">
        <v>17.989999999999998</v>
      </c>
      <c r="J11" s="114">
        <v>17.940000000000001</v>
      </c>
      <c r="K11" s="113">
        <v>16.989999999999998</v>
      </c>
      <c r="L11" s="135">
        <f t="shared" si="0"/>
        <v>15.98</v>
      </c>
      <c r="M11" s="140">
        <f t="shared" si="1"/>
        <v>17.989999999999998</v>
      </c>
      <c r="N11" s="9">
        <f t="shared" si="2"/>
        <v>12.578222778473076</v>
      </c>
      <c r="P11" s="56">
        <v>17.170000000000002</v>
      </c>
      <c r="Q11" s="56">
        <v>18.27</v>
      </c>
      <c r="R11" s="56">
        <v>17.190000000000001</v>
      </c>
      <c r="S11" s="56">
        <v>17.309999999999999</v>
      </c>
      <c r="T11" s="62">
        <v>16.89</v>
      </c>
      <c r="U11" s="62">
        <v>17.23</v>
      </c>
      <c r="V11" s="47"/>
      <c r="W11" s="47"/>
    </row>
    <row r="12" spans="1:23" ht="15.75" thickBot="1">
      <c r="A12">
        <v>4</v>
      </c>
      <c r="B12" s="339"/>
      <c r="C12" s="6" t="s">
        <v>17</v>
      </c>
      <c r="D12" s="1" t="s">
        <v>18</v>
      </c>
      <c r="E12" s="188" t="s">
        <v>9</v>
      </c>
      <c r="F12" s="277">
        <v>19.8</v>
      </c>
      <c r="G12" s="114">
        <v>17.690000000000001</v>
      </c>
      <c r="H12" s="277"/>
      <c r="I12" s="277">
        <v>19.45</v>
      </c>
      <c r="J12" s="114">
        <v>18.98</v>
      </c>
      <c r="K12" s="302">
        <v>17.440000000000001</v>
      </c>
      <c r="L12" s="135">
        <f t="shared" si="0"/>
        <v>17.440000000000001</v>
      </c>
      <c r="M12" s="140">
        <f t="shared" si="1"/>
        <v>19.8</v>
      </c>
      <c r="N12" s="11">
        <f t="shared" si="2"/>
        <v>13.532110091743107</v>
      </c>
      <c r="P12" s="56">
        <v>19.39</v>
      </c>
      <c r="Q12" s="56">
        <v>18.52</v>
      </c>
      <c r="R12" s="56">
        <v>15.91</v>
      </c>
      <c r="S12" s="56">
        <v>18.64</v>
      </c>
      <c r="T12" s="62">
        <v>18.88</v>
      </c>
      <c r="U12" s="62">
        <v>18.670000000000002</v>
      </c>
      <c r="V12" s="47"/>
      <c r="W12" s="47"/>
    </row>
    <row r="13" spans="1:23" ht="15.75" thickBot="1">
      <c r="A13">
        <v>5</v>
      </c>
      <c r="B13" s="339"/>
      <c r="C13" s="6" t="s">
        <v>17</v>
      </c>
      <c r="D13" s="1" t="s">
        <v>19</v>
      </c>
      <c r="E13" s="188" t="s">
        <v>9</v>
      </c>
      <c r="F13" s="278"/>
      <c r="G13" s="114"/>
      <c r="H13" s="296">
        <v>16.989999999999998</v>
      </c>
      <c r="I13" s="304">
        <v>18.75</v>
      </c>
      <c r="J13" s="114">
        <v>18.59</v>
      </c>
      <c r="K13" s="113"/>
      <c r="L13" s="135">
        <f t="shared" si="0"/>
        <v>16.989999999999998</v>
      </c>
      <c r="M13" s="140">
        <f t="shared" si="1"/>
        <v>18.75</v>
      </c>
      <c r="N13" s="11">
        <f t="shared" si="2"/>
        <v>10.359034726309602</v>
      </c>
      <c r="P13" s="56">
        <v>19.489999999999998</v>
      </c>
      <c r="Q13" s="56">
        <v>17.809999999999999</v>
      </c>
      <c r="R13" s="56">
        <v>15.66</v>
      </c>
      <c r="S13" s="56">
        <v>18.79</v>
      </c>
      <c r="T13" s="62">
        <v>17.850000000000001</v>
      </c>
      <c r="U13" s="62">
        <v>18.11</v>
      </c>
      <c r="V13" s="47"/>
      <c r="W13" s="47"/>
    </row>
    <row r="14" spans="1:23" ht="15.75" thickBot="1">
      <c r="A14">
        <v>6</v>
      </c>
      <c r="B14" s="339"/>
      <c r="C14" s="6" t="s">
        <v>20</v>
      </c>
      <c r="D14" s="1" t="s">
        <v>21</v>
      </c>
      <c r="E14" s="188" t="s">
        <v>9</v>
      </c>
      <c r="F14" s="278">
        <v>23.98</v>
      </c>
      <c r="G14" s="220">
        <v>26.65</v>
      </c>
      <c r="H14" s="296">
        <v>15.9</v>
      </c>
      <c r="I14" s="277">
        <v>17.98</v>
      </c>
      <c r="J14" s="114">
        <v>21.98</v>
      </c>
      <c r="K14" s="113"/>
      <c r="L14" s="135">
        <f t="shared" si="0"/>
        <v>15.9</v>
      </c>
      <c r="M14" s="140">
        <f t="shared" si="1"/>
        <v>26.65</v>
      </c>
      <c r="N14" s="11">
        <f t="shared" si="2"/>
        <v>67.610062893081761</v>
      </c>
      <c r="P14" s="56">
        <v>22.94</v>
      </c>
      <c r="Q14" s="56">
        <v>20.66</v>
      </c>
      <c r="R14" s="56">
        <v>21.27</v>
      </c>
      <c r="S14" s="56">
        <v>21.83</v>
      </c>
      <c r="T14" s="62">
        <v>24.22</v>
      </c>
      <c r="U14" s="62">
        <v>21.3</v>
      </c>
      <c r="V14" s="47"/>
      <c r="W14" s="47"/>
    </row>
    <row r="15" spans="1:23" ht="15.75" thickBot="1">
      <c r="A15">
        <v>7</v>
      </c>
      <c r="B15" s="339"/>
      <c r="C15" s="6" t="s">
        <v>22</v>
      </c>
      <c r="D15" s="1" t="s">
        <v>23</v>
      </c>
      <c r="E15" s="188" t="s">
        <v>9</v>
      </c>
      <c r="F15" s="277">
        <v>25.9</v>
      </c>
      <c r="G15" s="114">
        <v>23.49</v>
      </c>
      <c r="H15" s="277">
        <v>24.89</v>
      </c>
      <c r="I15" s="304">
        <v>26.25</v>
      </c>
      <c r="J15" s="114">
        <v>25.98</v>
      </c>
      <c r="K15" s="302">
        <v>19.989999999999998</v>
      </c>
      <c r="L15" s="135">
        <f t="shared" si="0"/>
        <v>19.989999999999998</v>
      </c>
      <c r="M15" s="140">
        <f t="shared" si="1"/>
        <v>26.25</v>
      </c>
      <c r="N15" s="11">
        <f t="shared" si="2"/>
        <v>31.315657828914453</v>
      </c>
      <c r="P15" s="56">
        <v>24.97</v>
      </c>
      <c r="Q15" s="56">
        <v>24.07</v>
      </c>
      <c r="R15" s="56">
        <v>22.12</v>
      </c>
      <c r="S15" s="56">
        <v>26.23</v>
      </c>
      <c r="T15" s="62">
        <v>25.2</v>
      </c>
      <c r="U15" s="62">
        <v>24.42</v>
      </c>
      <c r="V15" s="47"/>
      <c r="W15" s="47"/>
    </row>
    <row r="16" spans="1:23" ht="15.75" thickBot="1">
      <c r="A16">
        <v>8</v>
      </c>
      <c r="B16" s="339"/>
      <c r="C16" s="6" t="s">
        <v>22</v>
      </c>
      <c r="D16" s="1" t="s">
        <v>24</v>
      </c>
      <c r="E16" s="188" t="s">
        <v>9</v>
      </c>
      <c r="F16" s="277">
        <v>24.9</v>
      </c>
      <c r="G16" s="206">
        <v>22.99</v>
      </c>
      <c r="H16" s="277">
        <v>23.99</v>
      </c>
      <c r="I16" s="304">
        <v>25.75</v>
      </c>
      <c r="J16" s="114">
        <v>24.98</v>
      </c>
      <c r="K16" s="113"/>
      <c r="L16" s="135">
        <f t="shared" si="0"/>
        <v>22.99</v>
      </c>
      <c r="M16" s="140">
        <f t="shared" si="1"/>
        <v>25.75</v>
      </c>
      <c r="N16" s="11">
        <f t="shared" si="2"/>
        <v>12.005219660722062</v>
      </c>
      <c r="P16" s="56">
        <v>23.33</v>
      </c>
      <c r="Q16" s="56">
        <v>23.15</v>
      </c>
      <c r="R16" s="56">
        <v>21.87</v>
      </c>
      <c r="S16" s="56">
        <v>24.62</v>
      </c>
      <c r="T16" s="62">
        <v>24.32</v>
      </c>
      <c r="U16" s="62">
        <v>24.52</v>
      </c>
      <c r="V16" s="47"/>
      <c r="W16" s="47"/>
    </row>
    <row r="17" spans="1:23" ht="15.75" thickBot="1">
      <c r="A17">
        <v>9</v>
      </c>
      <c r="B17" s="339"/>
      <c r="C17" s="6" t="s">
        <v>22</v>
      </c>
      <c r="D17" s="1" t="s">
        <v>25</v>
      </c>
      <c r="E17" s="189" t="s">
        <v>9</v>
      </c>
      <c r="F17" s="298">
        <v>34.9</v>
      </c>
      <c r="G17" s="114">
        <v>33.49</v>
      </c>
      <c r="H17" s="296">
        <v>25.89</v>
      </c>
      <c r="I17" s="277">
        <v>32.950000000000003</v>
      </c>
      <c r="J17" s="114"/>
      <c r="K17" s="113">
        <v>27.99</v>
      </c>
      <c r="L17" s="135">
        <f t="shared" si="0"/>
        <v>25.89</v>
      </c>
      <c r="M17" s="140">
        <f t="shared" si="1"/>
        <v>34.9</v>
      </c>
      <c r="N17" s="11">
        <f t="shared" si="2"/>
        <v>34.801081498648131</v>
      </c>
      <c r="P17" s="56">
        <v>28.25</v>
      </c>
      <c r="Q17" s="56">
        <v>24.18</v>
      </c>
      <c r="R17" s="56">
        <v>27.47</v>
      </c>
      <c r="S17" s="56">
        <v>29.04</v>
      </c>
      <c r="T17" s="62">
        <v>31.1</v>
      </c>
      <c r="U17" s="62">
        <v>31.04</v>
      </c>
      <c r="V17" s="47"/>
      <c r="W17" s="47"/>
    </row>
    <row r="18" spans="1:23" ht="15.75" thickBot="1">
      <c r="A18">
        <v>10</v>
      </c>
      <c r="B18" s="339"/>
      <c r="C18" s="6" t="s">
        <v>26</v>
      </c>
      <c r="D18" s="1" t="s">
        <v>27</v>
      </c>
      <c r="E18" s="188" t="s">
        <v>4</v>
      </c>
      <c r="F18" s="277">
        <v>5.98</v>
      </c>
      <c r="G18" s="114">
        <v>6.39</v>
      </c>
      <c r="H18" s="296">
        <v>5.49</v>
      </c>
      <c r="I18" s="277"/>
      <c r="J18" s="220">
        <v>6.89</v>
      </c>
      <c r="K18" s="113">
        <v>5.89</v>
      </c>
      <c r="L18" s="135">
        <f t="shared" si="0"/>
        <v>5.49</v>
      </c>
      <c r="M18" s="140">
        <f t="shared" si="1"/>
        <v>6.89</v>
      </c>
      <c r="N18" s="11">
        <f t="shared" si="2"/>
        <v>25.50091074681238</v>
      </c>
      <c r="P18" s="56">
        <v>5.12</v>
      </c>
      <c r="Q18" s="56">
        <v>5.47</v>
      </c>
      <c r="R18" s="56">
        <v>5.75</v>
      </c>
      <c r="S18" s="56">
        <v>5.48</v>
      </c>
      <c r="T18" s="62">
        <v>5.27</v>
      </c>
      <c r="U18" s="62">
        <v>6.13</v>
      </c>
      <c r="V18" s="47"/>
      <c r="W18" s="47"/>
    </row>
    <row r="19" spans="1:23" ht="15.75" thickBot="1">
      <c r="A19">
        <v>11</v>
      </c>
      <c r="B19" s="339"/>
      <c r="C19" s="6" t="s">
        <v>28</v>
      </c>
      <c r="D19" s="1" t="s">
        <v>27</v>
      </c>
      <c r="E19" s="188" t="s">
        <v>6</v>
      </c>
      <c r="F19" s="277">
        <v>5.98</v>
      </c>
      <c r="G19" s="114">
        <v>4.99</v>
      </c>
      <c r="H19" s="296">
        <v>3.99</v>
      </c>
      <c r="I19" s="277">
        <v>5.69</v>
      </c>
      <c r="J19" s="220">
        <v>6.89</v>
      </c>
      <c r="K19" s="302">
        <v>3.99</v>
      </c>
      <c r="L19" s="135">
        <f t="shared" si="0"/>
        <v>3.99</v>
      </c>
      <c r="M19" s="140">
        <f t="shared" si="1"/>
        <v>6.89</v>
      </c>
      <c r="N19" s="11">
        <f t="shared" si="2"/>
        <v>72.681704260651628</v>
      </c>
      <c r="P19" s="56">
        <v>4.9400000000000004</v>
      </c>
      <c r="Q19" s="56">
        <v>4.8600000000000003</v>
      </c>
      <c r="R19" s="56">
        <v>5.66</v>
      </c>
      <c r="S19" s="56">
        <v>5.58</v>
      </c>
      <c r="T19" s="62">
        <v>5.88</v>
      </c>
      <c r="U19" s="62">
        <v>5.26</v>
      </c>
      <c r="V19" s="47"/>
      <c r="W19" s="47"/>
    </row>
    <row r="20" spans="1:23" ht="15.75" thickBot="1">
      <c r="A20">
        <v>12</v>
      </c>
      <c r="B20" s="339"/>
      <c r="C20" s="6" t="s">
        <v>29</v>
      </c>
      <c r="D20" s="1" t="s">
        <v>30</v>
      </c>
      <c r="E20" s="188" t="s">
        <v>31</v>
      </c>
      <c r="F20" s="278">
        <v>19.98</v>
      </c>
      <c r="G20" s="114">
        <v>20.49</v>
      </c>
      <c r="H20" s="296">
        <v>18.579999999999998</v>
      </c>
      <c r="I20" s="277"/>
      <c r="J20" s="116"/>
      <c r="K20" s="302">
        <v>18.579999999999998</v>
      </c>
      <c r="L20" s="135">
        <f t="shared" si="0"/>
        <v>18.579999999999998</v>
      </c>
      <c r="M20" s="140">
        <f t="shared" si="1"/>
        <v>20.49</v>
      </c>
      <c r="N20" s="11">
        <f t="shared" si="2"/>
        <v>10.279870828848232</v>
      </c>
      <c r="P20" s="56">
        <v>13.98</v>
      </c>
      <c r="Q20" s="56">
        <v>15.71</v>
      </c>
      <c r="R20" s="56">
        <v>14.98</v>
      </c>
      <c r="S20" s="56">
        <v>17.920000000000002</v>
      </c>
      <c r="T20" s="62">
        <v>18.78</v>
      </c>
      <c r="U20" s="62">
        <v>19.41</v>
      </c>
      <c r="V20" s="47"/>
      <c r="W20" s="47"/>
    </row>
    <row r="21" spans="1:23" ht="15.75" thickBot="1">
      <c r="A21">
        <v>13</v>
      </c>
      <c r="B21" s="339"/>
      <c r="C21" s="6" t="s">
        <v>29</v>
      </c>
      <c r="D21" s="1" t="s">
        <v>32</v>
      </c>
      <c r="E21" s="188" t="s">
        <v>31</v>
      </c>
      <c r="F21" s="296">
        <v>15.98</v>
      </c>
      <c r="G21" s="220">
        <v>18.489999999999998</v>
      </c>
      <c r="H21" s="277">
        <v>16.489999999999998</v>
      </c>
      <c r="I21" s="277">
        <v>17.989999999999998</v>
      </c>
      <c r="J21" s="114">
        <v>17.96</v>
      </c>
      <c r="K21" s="113">
        <v>16.489999999999998</v>
      </c>
      <c r="L21" s="135">
        <f t="shared" si="0"/>
        <v>15.98</v>
      </c>
      <c r="M21" s="140">
        <f t="shared" si="1"/>
        <v>18.489999999999998</v>
      </c>
      <c r="N21" s="11">
        <f t="shared" si="2"/>
        <v>15.707133917396732</v>
      </c>
      <c r="P21" s="56">
        <v>13.03</v>
      </c>
      <c r="Q21" s="56">
        <v>14.64</v>
      </c>
      <c r="R21" s="56">
        <v>16.399999999999999</v>
      </c>
      <c r="S21" s="56">
        <v>17.21</v>
      </c>
      <c r="T21" s="62">
        <v>17.57</v>
      </c>
      <c r="U21" s="62">
        <v>17.23</v>
      </c>
      <c r="V21" s="47"/>
      <c r="W21" s="47"/>
    </row>
    <row r="22" spans="1:23" ht="15.75" thickBot="1">
      <c r="A22">
        <v>14</v>
      </c>
      <c r="B22" s="339"/>
      <c r="C22" s="6" t="s">
        <v>29</v>
      </c>
      <c r="D22" s="1" t="s">
        <v>33</v>
      </c>
      <c r="E22" s="188" t="s">
        <v>31</v>
      </c>
      <c r="F22" s="277">
        <v>18.98</v>
      </c>
      <c r="G22" s="220">
        <v>20.79</v>
      </c>
      <c r="H22" s="277">
        <v>17.79</v>
      </c>
      <c r="I22" s="277">
        <v>19.45</v>
      </c>
      <c r="J22" s="114">
        <v>17.96</v>
      </c>
      <c r="K22" s="302">
        <v>16.690000000000001</v>
      </c>
      <c r="L22" s="135">
        <f t="shared" si="0"/>
        <v>16.690000000000001</v>
      </c>
      <c r="M22" s="140">
        <f t="shared" si="1"/>
        <v>20.79</v>
      </c>
      <c r="N22" s="11">
        <f t="shared" si="2"/>
        <v>24.565608148591963</v>
      </c>
      <c r="P22" s="56">
        <v>13.68</v>
      </c>
      <c r="Q22" s="56">
        <v>14.89</v>
      </c>
      <c r="R22" s="56">
        <v>14.31</v>
      </c>
      <c r="S22" s="56">
        <v>17.36</v>
      </c>
      <c r="T22" s="62">
        <v>16.97</v>
      </c>
      <c r="U22" s="62">
        <v>18.61</v>
      </c>
      <c r="V22" s="47"/>
      <c r="W22" s="47"/>
    </row>
    <row r="23" spans="1:23" ht="15.75" thickBot="1">
      <c r="A23">
        <v>15</v>
      </c>
      <c r="B23" s="339"/>
      <c r="C23" s="6" t="s">
        <v>42</v>
      </c>
      <c r="D23" s="1" t="s">
        <v>43</v>
      </c>
      <c r="E23" s="188" t="s">
        <v>105</v>
      </c>
      <c r="F23" s="277">
        <v>3.39</v>
      </c>
      <c r="G23" s="220">
        <v>4.75</v>
      </c>
      <c r="H23" s="277">
        <v>3.39</v>
      </c>
      <c r="I23" s="277">
        <v>3.49</v>
      </c>
      <c r="J23" s="206">
        <v>2.4900000000000002</v>
      </c>
      <c r="K23" s="113">
        <v>3.59</v>
      </c>
      <c r="L23" s="135">
        <f t="shared" si="0"/>
        <v>2.4900000000000002</v>
      </c>
      <c r="M23" s="140">
        <f t="shared" si="1"/>
        <v>4.75</v>
      </c>
      <c r="N23" s="11">
        <f t="shared" si="2"/>
        <v>90.763052208835319</v>
      </c>
      <c r="P23" s="56">
        <v>3.1</v>
      </c>
      <c r="Q23" s="56">
        <v>3.76</v>
      </c>
      <c r="R23" s="56">
        <v>3.34</v>
      </c>
      <c r="S23" s="56">
        <v>2.98</v>
      </c>
      <c r="T23" s="62">
        <v>3.42</v>
      </c>
      <c r="U23" s="62">
        <v>3.52</v>
      </c>
      <c r="V23" s="47"/>
      <c r="W23" s="47"/>
    </row>
    <row r="24" spans="1:23" ht="15.75" thickBot="1">
      <c r="A24">
        <v>16</v>
      </c>
      <c r="B24" s="339"/>
      <c r="C24" s="6" t="s">
        <v>44</v>
      </c>
      <c r="D24" s="1" t="s">
        <v>45</v>
      </c>
      <c r="E24" s="188" t="s">
        <v>106</v>
      </c>
      <c r="F24" s="296">
        <v>4.9000000000000004</v>
      </c>
      <c r="G24" s="220">
        <v>6.99</v>
      </c>
      <c r="H24" s="277">
        <v>5.39</v>
      </c>
      <c r="I24" s="277">
        <v>4.99</v>
      </c>
      <c r="J24" s="114">
        <v>4.99</v>
      </c>
      <c r="K24" s="113">
        <v>4.99</v>
      </c>
      <c r="L24" s="135">
        <f t="shared" si="0"/>
        <v>4.9000000000000004</v>
      </c>
      <c r="M24" s="140">
        <f t="shared" si="1"/>
        <v>6.99</v>
      </c>
      <c r="N24" s="11">
        <f t="shared" si="2"/>
        <v>42.65306122448979</v>
      </c>
      <c r="P24" s="56">
        <v>4.43</v>
      </c>
      <c r="Q24" s="56">
        <v>5.18</v>
      </c>
      <c r="R24" s="56">
        <v>5.0599999999999996</v>
      </c>
      <c r="S24" s="56">
        <v>5.38</v>
      </c>
      <c r="T24" s="62">
        <v>4.74</v>
      </c>
      <c r="U24" s="62">
        <v>5.38</v>
      </c>
      <c r="V24" s="47"/>
      <c r="W24" s="47"/>
    </row>
    <row r="25" spans="1:23" ht="15.75" thickBot="1">
      <c r="A25">
        <v>17</v>
      </c>
      <c r="B25" s="339"/>
      <c r="C25" s="6" t="s">
        <v>46</v>
      </c>
      <c r="D25" s="1" t="s">
        <v>21</v>
      </c>
      <c r="E25" s="188" t="s">
        <v>31</v>
      </c>
      <c r="F25" s="277"/>
      <c r="G25" s="114">
        <v>4.75</v>
      </c>
      <c r="H25" s="277">
        <v>4.49</v>
      </c>
      <c r="I25" s="296">
        <v>4.45</v>
      </c>
      <c r="J25" s="220">
        <v>4.99</v>
      </c>
      <c r="K25" s="113"/>
      <c r="L25" s="135">
        <f t="shared" si="0"/>
        <v>4.45</v>
      </c>
      <c r="M25" s="140">
        <f t="shared" si="1"/>
        <v>4.99</v>
      </c>
      <c r="N25" s="11">
        <f t="shared" si="2"/>
        <v>12.13483146067415</v>
      </c>
      <c r="P25" s="56">
        <v>4.4000000000000004</v>
      </c>
      <c r="Q25" s="56">
        <v>4.4400000000000004</v>
      </c>
      <c r="R25" s="56">
        <v>4.47</v>
      </c>
      <c r="S25" s="56">
        <v>4.82</v>
      </c>
      <c r="T25" s="62">
        <v>6.27</v>
      </c>
      <c r="U25" s="62">
        <v>4.67</v>
      </c>
      <c r="V25" s="47"/>
      <c r="W25" s="47"/>
    </row>
    <row r="26" spans="1:23" ht="15.75" thickBot="1">
      <c r="A26">
        <v>18</v>
      </c>
      <c r="B26" s="339"/>
      <c r="C26" s="6" t="s">
        <v>47</v>
      </c>
      <c r="D26" s="1" t="s">
        <v>48</v>
      </c>
      <c r="E26" s="188" t="s">
        <v>49</v>
      </c>
      <c r="F26" s="297">
        <v>4.49</v>
      </c>
      <c r="G26" s="114">
        <v>7.15</v>
      </c>
      <c r="H26" s="277">
        <v>6.28</v>
      </c>
      <c r="I26" s="304">
        <v>7.45</v>
      </c>
      <c r="J26" s="114">
        <v>6.29</v>
      </c>
      <c r="K26" s="113">
        <v>6.39</v>
      </c>
      <c r="L26" s="135">
        <f t="shared" si="0"/>
        <v>4.49</v>
      </c>
      <c r="M26" s="140">
        <f t="shared" si="1"/>
        <v>7.45</v>
      </c>
      <c r="N26" s="11">
        <f t="shared" si="2"/>
        <v>65.924276169265028</v>
      </c>
      <c r="P26" s="56">
        <v>5.39</v>
      </c>
      <c r="Q26" s="56">
        <v>5.5</v>
      </c>
      <c r="R26" s="56">
        <v>5.5</v>
      </c>
      <c r="S26" s="56">
        <v>5.73</v>
      </c>
      <c r="T26" s="62">
        <v>6.59</v>
      </c>
      <c r="U26" s="62">
        <v>6.34</v>
      </c>
      <c r="V26" s="47"/>
      <c r="W26" s="47"/>
    </row>
    <row r="27" spans="1:23" ht="15.75" thickBot="1">
      <c r="A27">
        <v>19</v>
      </c>
      <c r="B27" s="339"/>
      <c r="C27" s="6" t="s">
        <v>50</v>
      </c>
      <c r="D27" s="1" t="s">
        <v>51</v>
      </c>
      <c r="E27" s="188" t="s">
        <v>9</v>
      </c>
      <c r="F27" s="298">
        <v>22.9</v>
      </c>
      <c r="G27" s="114">
        <v>22.25</v>
      </c>
      <c r="H27" s="277"/>
      <c r="I27" s="277">
        <v>22.45</v>
      </c>
      <c r="J27" s="206">
        <v>20.98</v>
      </c>
      <c r="K27" s="113"/>
      <c r="L27" s="135">
        <f t="shared" si="0"/>
        <v>20.98</v>
      </c>
      <c r="M27" s="140">
        <f t="shared" si="1"/>
        <v>22.9</v>
      </c>
      <c r="N27" s="11">
        <f t="shared" si="2"/>
        <v>9.1515729265967565</v>
      </c>
      <c r="P27" s="56">
        <v>16.559999999999999</v>
      </c>
      <c r="Q27" s="56">
        <v>16.43</v>
      </c>
      <c r="R27" s="56">
        <v>16.350000000000001</v>
      </c>
      <c r="S27" s="56">
        <v>19.16</v>
      </c>
      <c r="T27" s="62">
        <v>19.55</v>
      </c>
      <c r="U27" s="62">
        <v>22.15</v>
      </c>
      <c r="V27" s="47"/>
      <c r="W27" s="47"/>
    </row>
    <row r="28" spans="1:23" ht="15.75" thickBot="1">
      <c r="A28">
        <v>20</v>
      </c>
      <c r="B28" s="339"/>
      <c r="C28" s="6" t="s">
        <v>52</v>
      </c>
      <c r="D28" s="1" t="s">
        <v>53</v>
      </c>
      <c r="E28" s="188" t="s">
        <v>49</v>
      </c>
      <c r="F28" s="278">
        <v>10.49</v>
      </c>
      <c r="G28" s="114"/>
      <c r="H28" s="277">
        <v>9.98</v>
      </c>
      <c r="I28" s="277">
        <v>11.29</v>
      </c>
      <c r="J28" s="222">
        <v>11.69</v>
      </c>
      <c r="K28" s="302">
        <v>9.49</v>
      </c>
      <c r="L28" s="135">
        <f t="shared" si="0"/>
        <v>9.49</v>
      </c>
      <c r="M28" s="140">
        <f t="shared" si="1"/>
        <v>11.69</v>
      </c>
      <c r="N28" s="11">
        <f t="shared" si="2"/>
        <v>23.182297154899885</v>
      </c>
      <c r="P28" s="56">
        <v>7.76</v>
      </c>
      <c r="Q28" s="56">
        <v>7.66</v>
      </c>
      <c r="R28" s="56">
        <v>8.58</v>
      </c>
      <c r="S28" s="56">
        <v>8.89</v>
      </c>
      <c r="T28" s="62">
        <v>9.8000000000000007</v>
      </c>
      <c r="U28" s="62">
        <v>10.59</v>
      </c>
      <c r="V28" s="47"/>
      <c r="W28" s="47"/>
    </row>
    <row r="29" spans="1:23" ht="15.75" thickBot="1">
      <c r="A29">
        <v>21</v>
      </c>
      <c r="B29" s="339"/>
      <c r="C29" s="6" t="s">
        <v>54</v>
      </c>
      <c r="D29" s="1" t="s">
        <v>55</v>
      </c>
      <c r="E29" s="188" t="s">
        <v>49</v>
      </c>
      <c r="F29" s="277"/>
      <c r="G29" s="220">
        <v>10.59</v>
      </c>
      <c r="H29" s="296">
        <v>9.98</v>
      </c>
      <c r="I29" s="277"/>
      <c r="J29" s="114"/>
      <c r="K29" s="113"/>
      <c r="L29" s="135">
        <f t="shared" si="0"/>
        <v>9.98</v>
      </c>
      <c r="M29" s="140">
        <f t="shared" si="1"/>
        <v>10.59</v>
      </c>
      <c r="N29" s="11">
        <f t="shared" si="2"/>
        <v>6.1122244488977913</v>
      </c>
      <c r="P29" s="56">
        <v>7.34</v>
      </c>
      <c r="Q29" s="56">
        <v>7.29</v>
      </c>
      <c r="R29" s="56">
        <v>8.24</v>
      </c>
      <c r="S29" s="56">
        <v>8.2899999999999991</v>
      </c>
      <c r="T29" s="62">
        <v>9.4</v>
      </c>
      <c r="U29" s="62">
        <v>10.29</v>
      </c>
      <c r="V29" s="47"/>
      <c r="W29" s="47"/>
    </row>
    <row r="30" spans="1:23" ht="15.75" thickBot="1">
      <c r="A30">
        <v>22</v>
      </c>
      <c r="B30" s="339"/>
      <c r="C30" s="6" t="s">
        <v>52</v>
      </c>
      <c r="D30" s="1" t="s">
        <v>8</v>
      </c>
      <c r="E30" s="188" t="s">
        <v>49</v>
      </c>
      <c r="F30" s="277">
        <v>9.98</v>
      </c>
      <c r="G30" s="114">
        <v>7.49</v>
      </c>
      <c r="H30" s="277">
        <v>6.59</v>
      </c>
      <c r="I30" s="304">
        <v>10.85</v>
      </c>
      <c r="J30" s="114">
        <v>8.69</v>
      </c>
      <c r="K30" s="302">
        <v>6.49</v>
      </c>
      <c r="L30" s="135">
        <f t="shared" si="0"/>
        <v>6.49</v>
      </c>
      <c r="M30" s="140">
        <f t="shared" si="1"/>
        <v>10.85</v>
      </c>
      <c r="N30" s="11">
        <f t="shared" si="2"/>
        <v>67.180277349768858</v>
      </c>
      <c r="P30" s="56">
        <v>6.46</v>
      </c>
      <c r="Q30" s="56">
        <v>6.42</v>
      </c>
      <c r="R30" s="56">
        <v>6.73</v>
      </c>
      <c r="S30" s="56">
        <v>7.11</v>
      </c>
      <c r="T30" s="62">
        <v>7.59</v>
      </c>
      <c r="U30" s="62">
        <v>8.35</v>
      </c>
      <c r="V30" s="47"/>
      <c r="W30" s="47"/>
    </row>
    <row r="31" spans="1:23" ht="15.75" thickBot="1">
      <c r="A31">
        <v>23</v>
      </c>
      <c r="B31" s="339"/>
      <c r="C31" s="6" t="s">
        <v>61</v>
      </c>
      <c r="D31" s="1" t="s">
        <v>62</v>
      </c>
      <c r="E31" s="188" t="s">
        <v>12</v>
      </c>
      <c r="F31" s="277">
        <v>4.8899999999999997</v>
      </c>
      <c r="G31" s="114">
        <v>4.95</v>
      </c>
      <c r="H31" s="304">
        <v>5.29</v>
      </c>
      <c r="I31" s="277">
        <v>4.8499999999999996</v>
      </c>
      <c r="J31" s="114">
        <v>4.9800000000000004</v>
      </c>
      <c r="K31" s="113"/>
      <c r="L31" s="135">
        <f t="shared" si="0"/>
        <v>4.8499999999999996</v>
      </c>
      <c r="M31" s="140">
        <f t="shared" si="1"/>
        <v>5.29</v>
      </c>
      <c r="N31" s="11">
        <f t="shared" si="2"/>
        <v>9.0721649484536186</v>
      </c>
      <c r="P31" s="56">
        <v>3.36</v>
      </c>
      <c r="Q31" s="56">
        <v>3.85</v>
      </c>
      <c r="R31" s="56">
        <v>3.48</v>
      </c>
      <c r="S31" s="56">
        <v>4.47</v>
      </c>
      <c r="T31" s="62">
        <v>4.82</v>
      </c>
      <c r="U31" s="62">
        <v>4.99</v>
      </c>
      <c r="V31" s="47"/>
      <c r="W31" s="47"/>
    </row>
    <row r="32" spans="1:23" ht="15.75" thickBot="1">
      <c r="A32">
        <v>24</v>
      </c>
      <c r="B32" s="339"/>
      <c r="C32" s="6" t="s">
        <v>61</v>
      </c>
      <c r="D32" s="1" t="s">
        <v>8</v>
      </c>
      <c r="E32" s="188" t="s">
        <v>12</v>
      </c>
      <c r="F32" s="278"/>
      <c r="G32" s="220">
        <v>4.95</v>
      </c>
      <c r="H32" s="277">
        <v>4.3899999999999997</v>
      </c>
      <c r="I32" s="277">
        <v>4.6500000000000004</v>
      </c>
      <c r="J32" s="212">
        <v>3.96</v>
      </c>
      <c r="K32" s="113">
        <v>4.38</v>
      </c>
      <c r="L32" s="135">
        <f t="shared" si="0"/>
        <v>3.96</v>
      </c>
      <c r="M32" s="140">
        <f t="shared" si="1"/>
        <v>4.95</v>
      </c>
      <c r="N32" s="11">
        <f t="shared" si="2"/>
        <v>25</v>
      </c>
      <c r="P32" s="56">
        <v>3.06</v>
      </c>
      <c r="Q32" s="56">
        <v>3.57</v>
      </c>
      <c r="R32" s="56">
        <v>3.32</v>
      </c>
      <c r="S32" s="56">
        <v>4.13</v>
      </c>
      <c r="T32" s="62">
        <v>4.29</v>
      </c>
      <c r="U32" s="62">
        <v>4.47</v>
      </c>
      <c r="V32" s="47"/>
      <c r="W32" s="47"/>
    </row>
    <row r="33" spans="1:23" ht="15.75" thickBot="1">
      <c r="A33">
        <v>25</v>
      </c>
      <c r="B33" s="339"/>
      <c r="C33" s="6" t="s">
        <v>66</v>
      </c>
      <c r="D33" s="1" t="s">
        <v>8</v>
      </c>
      <c r="E33" s="188" t="s">
        <v>31</v>
      </c>
      <c r="F33" s="277">
        <v>3.89</v>
      </c>
      <c r="G33" s="220">
        <v>3.99</v>
      </c>
      <c r="H33" s="296">
        <v>2.4900000000000002</v>
      </c>
      <c r="I33" s="277">
        <v>2.99</v>
      </c>
      <c r="J33" s="114">
        <v>2.68</v>
      </c>
      <c r="K33" s="113">
        <v>2.99</v>
      </c>
      <c r="L33" s="135">
        <f t="shared" si="0"/>
        <v>2.4900000000000002</v>
      </c>
      <c r="M33" s="140">
        <f t="shared" si="1"/>
        <v>3.99</v>
      </c>
      <c r="N33" s="11">
        <f t="shared" si="2"/>
        <v>60.240963855421683</v>
      </c>
      <c r="P33" s="56">
        <v>2.7</v>
      </c>
      <c r="Q33" s="56">
        <v>2.96</v>
      </c>
      <c r="R33" s="56">
        <v>2.93</v>
      </c>
      <c r="S33" s="56">
        <v>3.54</v>
      </c>
      <c r="T33" s="62">
        <v>2.87</v>
      </c>
      <c r="U33" s="62">
        <v>3.17</v>
      </c>
      <c r="V33" s="47"/>
      <c r="W33" s="47"/>
    </row>
    <row r="34" spans="1:23" ht="15.75" thickBot="1">
      <c r="A34">
        <v>26</v>
      </c>
      <c r="B34" s="339"/>
      <c r="C34" s="6" t="s">
        <v>67</v>
      </c>
      <c r="D34" s="1" t="s">
        <v>68</v>
      </c>
      <c r="E34" s="188" t="s">
        <v>69</v>
      </c>
      <c r="F34" s="277">
        <v>3.89</v>
      </c>
      <c r="G34" s="114">
        <v>4.25</v>
      </c>
      <c r="H34" s="296">
        <v>3.19</v>
      </c>
      <c r="I34" s="304">
        <v>4.29</v>
      </c>
      <c r="J34" s="114">
        <v>3.89</v>
      </c>
      <c r="K34" s="113">
        <v>3.79</v>
      </c>
      <c r="L34" s="135">
        <f t="shared" si="0"/>
        <v>3.19</v>
      </c>
      <c r="M34" s="140">
        <f t="shared" si="1"/>
        <v>4.29</v>
      </c>
      <c r="N34" s="11">
        <f t="shared" si="2"/>
        <v>34.482758620689651</v>
      </c>
      <c r="P34" s="56">
        <v>3.26</v>
      </c>
      <c r="Q34" s="56">
        <v>3.36</v>
      </c>
      <c r="R34" s="56">
        <v>3.28</v>
      </c>
      <c r="S34" s="56">
        <v>4.18</v>
      </c>
      <c r="T34" s="62">
        <v>3.63</v>
      </c>
      <c r="U34" s="62">
        <v>3.88</v>
      </c>
      <c r="V34" s="47"/>
      <c r="W34" s="47"/>
    </row>
    <row r="35" spans="1:23" ht="15.75" thickBot="1">
      <c r="A35">
        <v>27</v>
      </c>
      <c r="B35" s="339"/>
      <c r="C35" s="6" t="s">
        <v>70</v>
      </c>
      <c r="D35" s="1" t="s">
        <v>71</v>
      </c>
      <c r="E35" s="188" t="s">
        <v>105</v>
      </c>
      <c r="F35" s="297">
        <v>2.99</v>
      </c>
      <c r="G35" s="114">
        <v>4.45</v>
      </c>
      <c r="H35" s="277">
        <v>3.39</v>
      </c>
      <c r="I35" s="277">
        <v>3.75</v>
      </c>
      <c r="J35" s="114">
        <v>3.79</v>
      </c>
      <c r="K35" s="113">
        <v>3.19</v>
      </c>
      <c r="L35" s="135">
        <f t="shared" si="0"/>
        <v>2.99</v>
      </c>
      <c r="M35" s="140">
        <f t="shared" si="1"/>
        <v>4.45</v>
      </c>
      <c r="N35" s="11">
        <f t="shared" si="2"/>
        <v>48.829431438127074</v>
      </c>
      <c r="P35" s="56">
        <v>2.96</v>
      </c>
      <c r="Q35" s="56">
        <v>3.02</v>
      </c>
      <c r="R35" s="56">
        <v>3.02</v>
      </c>
      <c r="S35" s="56">
        <v>3.05</v>
      </c>
      <c r="T35" s="62">
        <v>3.16</v>
      </c>
      <c r="U35" s="62">
        <v>3.59</v>
      </c>
      <c r="V35" s="47"/>
      <c r="W35" s="47"/>
    </row>
    <row r="36" spans="1:23" ht="15.75" thickBot="1">
      <c r="A36">
        <v>28</v>
      </c>
      <c r="B36" s="339"/>
      <c r="C36" s="6" t="s">
        <v>72</v>
      </c>
      <c r="D36" s="1" t="s">
        <v>73</v>
      </c>
      <c r="E36" s="188" t="s">
        <v>74</v>
      </c>
      <c r="F36" s="277">
        <v>9.98</v>
      </c>
      <c r="G36" s="114"/>
      <c r="H36" s="277">
        <v>9.99</v>
      </c>
      <c r="I36" s="304">
        <v>11.29</v>
      </c>
      <c r="J36" s="114">
        <v>9.9499999999999993</v>
      </c>
      <c r="K36" s="302">
        <v>9.7899999999999991</v>
      </c>
      <c r="L36" s="135">
        <f t="shared" si="0"/>
        <v>9.7899999999999991</v>
      </c>
      <c r="M36" s="140">
        <f t="shared" si="1"/>
        <v>11.29</v>
      </c>
      <c r="N36" s="11">
        <f>M36*100/L36-100</f>
        <v>15.32175689479061</v>
      </c>
      <c r="P36" s="56">
        <v>8.32</v>
      </c>
      <c r="Q36" s="56">
        <v>8.61</v>
      </c>
      <c r="R36" s="56">
        <v>8.94</v>
      </c>
      <c r="S36" s="56">
        <v>10.78</v>
      </c>
      <c r="T36" s="62">
        <v>10.63</v>
      </c>
      <c r="U36" s="62">
        <v>10.199999999999999</v>
      </c>
      <c r="V36" s="47"/>
      <c r="W36" s="47"/>
    </row>
    <row r="37" spans="1:23" ht="15.75" thickBot="1">
      <c r="A37">
        <v>29</v>
      </c>
      <c r="B37" s="339"/>
      <c r="C37" s="6" t="s">
        <v>72</v>
      </c>
      <c r="D37" s="1" t="s">
        <v>8</v>
      </c>
      <c r="E37" s="188" t="s">
        <v>74</v>
      </c>
      <c r="F37" s="298">
        <v>9.7899999999999991</v>
      </c>
      <c r="G37" s="114">
        <v>8.98</v>
      </c>
      <c r="H37" s="277">
        <v>8.89</v>
      </c>
      <c r="I37" s="277">
        <v>9.39</v>
      </c>
      <c r="J37" s="206">
        <v>8.7899999999999991</v>
      </c>
      <c r="K37" s="113">
        <v>8.99</v>
      </c>
      <c r="L37" s="135">
        <f t="shared" si="0"/>
        <v>8.7899999999999991</v>
      </c>
      <c r="M37" s="140">
        <f t="shared" si="1"/>
        <v>9.7899999999999991</v>
      </c>
      <c r="N37" s="11">
        <f t="shared" si="2"/>
        <v>11.376564277588173</v>
      </c>
      <c r="P37" s="56">
        <v>7.6</v>
      </c>
      <c r="Q37" s="56">
        <v>8.06</v>
      </c>
      <c r="R37" s="56">
        <v>8.24</v>
      </c>
      <c r="S37" s="56">
        <v>9.09</v>
      </c>
      <c r="T37" s="62">
        <v>9.06</v>
      </c>
      <c r="U37" s="62">
        <v>9.14</v>
      </c>
      <c r="V37" s="47"/>
      <c r="W37" s="47"/>
    </row>
    <row r="38" spans="1:23" ht="15.75" thickBot="1">
      <c r="A38">
        <v>30</v>
      </c>
      <c r="B38" s="339"/>
      <c r="C38" s="6" t="s">
        <v>88</v>
      </c>
      <c r="D38" s="1" t="s">
        <v>8</v>
      </c>
      <c r="E38" s="188" t="s">
        <v>82</v>
      </c>
      <c r="F38" s="296">
        <v>1.29</v>
      </c>
      <c r="G38" s="220">
        <v>2.75</v>
      </c>
      <c r="H38" s="277">
        <v>1.79</v>
      </c>
      <c r="I38" s="277">
        <v>1.89</v>
      </c>
      <c r="J38" s="114">
        <v>1.49</v>
      </c>
      <c r="K38" s="113">
        <v>1.29</v>
      </c>
      <c r="L38" s="135">
        <f t="shared" si="0"/>
        <v>1.29</v>
      </c>
      <c r="M38" s="140">
        <f t="shared" si="1"/>
        <v>2.75</v>
      </c>
      <c r="N38" s="147">
        <f t="shared" si="2"/>
        <v>113.1782945736434</v>
      </c>
      <c r="P38" s="56">
        <v>1.45</v>
      </c>
      <c r="Q38" s="56">
        <v>1.51</v>
      </c>
      <c r="R38" s="56">
        <v>1.59</v>
      </c>
      <c r="S38" s="56">
        <v>1.53</v>
      </c>
      <c r="T38" s="62">
        <v>1.53</v>
      </c>
      <c r="U38" s="62">
        <v>1.75</v>
      </c>
      <c r="V38" s="47"/>
      <c r="W38" s="47"/>
    </row>
    <row r="39" spans="1:23" ht="15.75" thickBot="1">
      <c r="A39">
        <v>31</v>
      </c>
      <c r="B39" s="339"/>
      <c r="C39" s="6" t="s">
        <v>89</v>
      </c>
      <c r="D39" s="1" t="s">
        <v>90</v>
      </c>
      <c r="E39" s="188" t="s">
        <v>91</v>
      </c>
      <c r="F39" s="298">
        <v>5.99</v>
      </c>
      <c r="G39" s="114">
        <v>5.45</v>
      </c>
      <c r="H39" s="277">
        <v>5.89</v>
      </c>
      <c r="I39" s="277"/>
      <c r="J39" s="220">
        <v>5.99</v>
      </c>
      <c r="K39" s="302">
        <v>5.29</v>
      </c>
      <c r="L39" s="135">
        <f t="shared" si="0"/>
        <v>5.29</v>
      </c>
      <c r="M39" s="140">
        <f t="shared" si="1"/>
        <v>5.99</v>
      </c>
      <c r="N39" s="11">
        <f t="shared" si="2"/>
        <v>13.232514177693758</v>
      </c>
      <c r="P39" s="56">
        <v>5.0599999999999996</v>
      </c>
      <c r="Q39" s="56">
        <v>5.3</v>
      </c>
      <c r="R39" s="56">
        <v>5.0599999999999996</v>
      </c>
      <c r="S39" s="56">
        <v>5.3</v>
      </c>
      <c r="T39" s="62">
        <v>5.22</v>
      </c>
      <c r="U39" s="62">
        <v>5.72</v>
      </c>
      <c r="V39" s="47"/>
      <c r="W39" s="47"/>
    </row>
    <row r="40" spans="1:23" ht="15.75" thickBot="1">
      <c r="A40">
        <v>32</v>
      </c>
      <c r="B40" s="340"/>
      <c r="C40" s="168" t="s">
        <v>92</v>
      </c>
      <c r="D40" s="169" t="s">
        <v>93</v>
      </c>
      <c r="E40" s="190" t="s">
        <v>94</v>
      </c>
      <c r="F40" s="299">
        <v>4.8899999999999997</v>
      </c>
      <c r="G40" s="214">
        <v>3.99</v>
      </c>
      <c r="H40" s="303">
        <v>3.99</v>
      </c>
      <c r="I40" s="279">
        <v>4.59</v>
      </c>
      <c r="J40" s="180">
        <v>4.68</v>
      </c>
      <c r="K40" s="113">
        <v>4.49</v>
      </c>
      <c r="L40" s="136">
        <f t="shared" si="0"/>
        <v>3.99</v>
      </c>
      <c r="M40" s="170">
        <f t="shared" si="1"/>
        <v>4.8899999999999997</v>
      </c>
      <c r="N40" s="171">
        <f t="shared" si="2"/>
        <v>22.556390977443584</v>
      </c>
      <c r="O40" s="172"/>
      <c r="P40" s="173">
        <v>4.4400000000000004</v>
      </c>
      <c r="Q40" s="173">
        <v>4.49</v>
      </c>
      <c r="R40" s="173">
        <v>4.59</v>
      </c>
      <c r="S40" s="173">
        <v>4.5</v>
      </c>
      <c r="T40" s="173">
        <v>4.4800000000000004</v>
      </c>
      <c r="U40" s="173">
        <v>4.4400000000000004</v>
      </c>
      <c r="V40" s="47"/>
      <c r="W40" s="47"/>
    </row>
    <row r="41" spans="1:23" ht="15.75" thickBot="1">
      <c r="A41">
        <v>33</v>
      </c>
      <c r="B41" s="338" t="s">
        <v>229</v>
      </c>
      <c r="C41" s="7" t="s">
        <v>227</v>
      </c>
      <c r="D41" s="8" t="s">
        <v>11</v>
      </c>
      <c r="E41" s="191" t="s">
        <v>12</v>
      </c>
      <c r="F41" s="277">
        <v>3.89</v>
      </c>
      <c r="G41" s="114">
        <v>4.1500000000000004</v>
      </c>
      <c r="H41" s="296">
        <v>3.29</v>
      </c>
      <c r="I41" s="277">
        <v>3.69</v>
      </c>
      <c r="J41" s="220">
        <v>6.36</v>
      </c>
      <c r="K41" s="113">
        <v>3.39</v>
      </c>
      <c r="L41" s="164">
        <f>MIN(F41:K41)</f>
        <v>3.29</v>
      </c>
      <c r="M41" s="165">
        <f>MAX(F41:K41)</f>
        <v>6.36</v>
      </c>
      <c r="N41" s="166">
        <f>M41*100/L41-100</f>
        <v>93.313069908814583</v>
      </c>
      <c r="P41" s="167">
        <v>3.43</v>
      </c>
      <c r="Q41" s="167">
        <v>3.64</v>
      </c>
      <c r="R41" s="167">
        <v>3.48</v>
      </c>
      <c r="S41" s="167">
        <v>3.57</v>
      </c>
      <c r="T41" s="62">
        <v>3.51</v>
      </c>
      <c r="U41" s="62">
        <v>4.13</v>
      </c>
      <c r="V41" s="47"/>
      <c r="W41" s="47"/>
    </row>
    <row r="42" spans="1:23" ht="15.75" thickBot="1">
      <c r="A42">
        <v>34</v>
      </c>
      <c r="B42" s="339"/>
      <c r="C42" s="6" t="s">
        <v>10</v>
      </c>
      <c r="D42" s="1" t="s">
        <v>8</v>
      </c>
      <c r="E42" s="188" t="s">
        <v>13</v>
      </c>
      <c r="F42" s="278"/>
      <c r="G42" s="220">
        <v>4.1500000000000004</v>
      </c>
      <c r="H42" s="277">
        <v>3.29</v>
      </c>
      <c r="I42" s="277">
        <v>1.99</v>
      </c>
      <c r="J42" s="206">
        <v>1.98</v>
      </c>
      <c r="K42" s="113">
        <v>3.39</v>
      </c>
      <c r="L42" s="135">
        <f>MIN(F42:K42)</f>
        <v>1.98</v>
      </c>
      <c r="M42" s="140">
        <f>MAX(F42:K42)</f>
        <v>4.1500000000000004</v>
      </c>
      <c r="N42" s="147">
        <f>M42*100/L42-100</f>
        <v>109.59595959595961</v>
      </c>
      <c r="P42" s="56">
        <v>2.88</v>
      </c>
      <c r="Q42" s="56">
        <v>2.5299999999999998</v>
      </c>
      <c r="R42" s="56">
        <v>2.76</v>
      </c>
      <c r="S42" s="56">
        <v>2.95</v>
      </c>
      <c r="T42" s="62">
        <v>2.8</v>
      </c>
      <c r="U42" s="62">
        <v>2.96</v>
      </c>
      <c r="V42" s="47"/>
      <c r="W42" s="47"/>
    </row>
    <row r="43" spans="1:23" ht="15.75" thickBot="1">
      <c r="A43">
        <v>35</v>
      </c>
      <c r="B43" s="339"/>
      <c r="C43" s="6" t="s">
        <v>14</v>
      </c>
      <c r="D43" s="1" t="s">
        <v>15</v>
      </c>
      <c r="E43" s="188" t="s">
        <v>103</v>
      </c>
      <c r="F43" s="278">
        <v>18.79</v>
      </c>
      <c r="G43" s="114">
        <v>21.99</v>
      </c>
      <c r="H43" s="277">
        <v>24.99</v>
      </c>
      <c r="I43" s="277"/>
      <c r="J43" s="114">
        <v>16.98</v>
      </c>
      <c r="K43" s="302">
        <v>14.19</v>
      </c>
      <c r="L43" s="135">
        <f>MIN(F43:K43)</f>
        <v>14.19</v>
      </c>
      <c r="M43" s="140">
        <f>MAX(F43:K43)</f>
        <v>24.99</v>
      </c>
      <c r="N43" s="9">
        <f>M43*100/L43-100</f>
        <v>76.10993657505287</v>
      </c>
      <c r="P43" s="56">
        <v>13.93</v>
      </c>
      <c r="Q43" s="56">
        <v>20.51</v>
      </c>
      <c r="R43" s="56">
        <v>16.239999999999998</v>
      </c>
      <c r="S43" s="56">
        <v>19.86</v>
      </c>
      <c r="T43" s="62">
        <v>17.98</v>
      </c>
      <c r="U43" s="62">
        <v>19.39</v>
      </c>
      <c r="V43" s="47"/>
      <c r="W43" s="47"/>
    </row>
    <row r="44" spans="1:23" ht="15.75" thickBot="1">
      <c r="A44">
        <v>36</v>
      </c>
      <c r="B44" s="339"/>
      <c r="C44" s="6" t="s">
        <v>14</v>
      </c>
      <c r="D44" s="1" t="s">
        <v>104</v>
      </c>
      <c r="E44" s="188" t="s">
        <v>103</v>
      </c>
      <c r="F44" s="277"/>
      <c r="G44" s="114"/>
      <c r="H44" s="277"/>
      <c r="I44" s="277"/>
      <c r="J44" s="114"/>
      <c r="K44" s="113"/>
      <c r="L44" s="135"/>
      <c r="M44" s="140"/>
      <c r="N44" s="11"/>
      <c r="P44" s="56">
        <v>6.86</v>
      </c>
      <c r="Q44" s="56">
        <v>4.99</v>
      </c>
      <c r="R44" s="56">
        <v>4.99</v>
      </c>
      <c r="S44" s="56">
        <v>6.74</v>
      </c>
      <c r="T44" s="62">
        <v>5.89</v>
      </c>
      <c r="U44" s="62">
        <v>5.89</v>
      </c>
      <c r="V44" s="47"/>
      <c r="W44" s="47"/>
    </row>
    <row r="45" spans="1:23" ht="15.75" thickBot="1">
      <c r="A45">
        <v>37</v>
      </c>
      <c r="B45" s="339"/>
      <c r="C45" s="6" t="s">
        <v>34</v>
      </c>
      <c r="D45" s="1" t="s">
        <v>35</v>
      </c>
      <c r="E45" s="188" t="s">
        <v>36</v>
      </c>
      <c r="F45" s="277">
        <v>3.89</v>
      </c>
      <c r="G45" s="220">
        <v>5.7</v>
      </c>
      <c r="H45" s="277">
        <v>4.6900000000000004</v>
      </c>
      <c r="I45" s="296">
        <v>2.59</v>
      </c>
      <c r="J45" s="114">
        <v>2.89</v>
      </c>
      <c r="K45" s="113">
        <v>5.19</v>
      </c>
      <c r="L45" s="135">
        <f t="shared" si="0"/>
        <v>2.59</v>
      </c>
      <c r="M45" s="140">
        <f t="shared" si="1"/>
        <v>5.7</v>
      </c>
      <c r="N45" s="147">
        <f t="shared" si="2"/>
        <v>120.07722007722009</v>
      </c>
      <c r="P45" s="56">
        <v>3.97</v>
      </c>
      <c r="Q45" s="56">
        <v>3.72</v>
      </c>
      <c r="R45" s="56">
        <v>2.89</v>
      </c>
      <c r="S45" s="56">
        <v>3.66</v>
      </c>
      <c r="T45" s="62">
        <v>4.1399999999999997</v>
      </c>
      <c r="U45" s="62">
        <v>4.16</v>
      </c>
      <c r="V45" s="47"/>
      <c r="W45" s="47"/>
    </row>
    <row r="46" spans="1:23" ht="15.75" thickBot="1">
      <c r="A46">
        <v>38</v>
      </c>
      <c r="B46" s="339"/>
      <c r="C46" s="6" t="s">
        <v>34</v>
      </c>
      <c r="D46" s="1" t="s">
        <v>37</v>
      </c>
      <c r="E46" s="188" t="s">
        <v>36</v>
      </c>
      <c r="F46" s="277">
        <v>4.99</v>
      </c>
      <c r="G46" s="114">
        <v>6.39</v>
      </c>
      <c r="H46" s="296">
        <v>3.89</v>
      </c>
      <c r="I46" s="296">
        <v>3.89</v>
      </c>
      <c r="J46" s="114"/>
      <c r="K46" s="219">
        <v>7.69</v>
      </c>
      <c r="L46" s="135">
        <f t="shared" si="0"/>
        <v>3.89</v>
      </c>
      <c r="M46" s="140">
        <f t="shared" si="1"/>
        <v>7.69</v>
      </c>
      <c r="N46" s="11">
        <f t="shared" si="2"/>
        <v>97.686375321336754</v>
      </c>
      <c r="P46" s="56">
        <v>3.6</v>
      </c>
      <c r="Q46" s="56">
        <v>3.15</v>
      </c>
      <c r="R46" s="56">
        <v>4.1100000000000003</v>
      </c>
      <c r="S46" s="56">
        <v>4.4000000000000004</v>
      </c>
      <c r="T46" s="62">
        <v>5.13</v>
      </c>
      <c r="U46" s="62">
        <v>5.37</v>
      </c>
      <c r="V46" s="47"/>
      <c r="W46" s="47"/>
    </row>
    <row r="47" spans="1:23" ht="15.75" thickBot="1">
      <c r="A47">
        <v>39</v>
      </c>
      <c r="B47" s="339"/>
      <c r="C47" s="6" t="s">
        <v>38</v>
      </c>
      <c r="D47" s="1" t="s">
        <v>121</v>
      </c>
      <c r="E47" s="188" t="s">
        <v>39</v>
      </c>
      <c r="F47" s="277">
        <v>5.99</v>
      </c>
      <c r="G47" s="206">
        <v>5.89</v>
      </c>
      <c r="H47" s="277">
        <v>6.9</v>
      </c>
      <c r="I47" s="277"/>
      <c r="J47" s="114">
        <v>6.49</v>
      </c>
      <c r="K47" s="219">
        <v>6.99</v>
      </c>
      <c r="L47" s="135">
        <f t="shared" si="0"/>
        <v>5.89</v>
      </c>
      <c r="M47" s="140">
        <f t="shared" si="1"/>
        <v>6.99</v>
      </c>
      <c r="N47" s="11">
        <f t="shared" si="2"/>
        <v>18.675721561969439</v>
      </c>
      <c r="P47" s="56">
        <v>5.82</v>
      </c>
      <c r="Q47" s="56">
        <v>5.21</v>
      </c>
      <c r="R47" s="56">
        <v>5.82</v>
      </c>
      <c r="S47" s="56">
        <v>6.15</v>
      </c>
      <c r="T47" s="62">
        <v>6.15</v>
      </c>
      <c r="U47" s="62">
        <v>6.45</v>
      </c>
      <c r="V47" s="47"/>
      <c r="W47" s="47"/>
    </row>
    <row r="48" spans="1:23" ht="15.75" thickBot="1">
      <c r="A48">
        <v>40</v>
      </c>
      <c r="B48" s="339"/>
      <c r="C48" s="6" t="s">
        <v>38</v>
      </c>
      <c r="D48" s="1" t="s">
        <v>16</v>
      </c>
      <c r="E48" s="188" t="s">
        <v>39</v>
      </c>
      <c r="F48" s="296">
        <v>2.69</v>
      </c>
      <c r="G48" s="114"/>
      <c r="H48" s="277"/>
      <c r="I48" s="304">
        <v>3.29</v>
      </c>
      <c r="J48" s="114">
        <v>2.99</v>
      </c>
      <c r="K48" s="113"/>
      <c r="L48" s="135">
        <f t="shared" si="0"/>
        <v>2.69</v>
      </c>
      <c r="M48" s="140">
        <f t="shared" si="1"/>
        <v>3.29</v>
      </c>
      <c r="N48" s="11">
        <f t="shared" si="2"/>
        <v>22.304832713754649</v>
      </c>
      <c r="P48" s="56">
        <v>2.76</v>
      </c>
      <c r="Q48" s="56">
        <v>2.72</v>
      </c>
      <c r="R48" s="56">
        <v>3.29</v>
      </c>
      <c r="S48" s="56">
        <v>2.99</v>
      </c>
      <c r="T48" s="62">
        <v>2.82</v>
      </c>
      <c r="U48" s="62">
        <v>2.99</v>
      </c>
      <c r="V48" s="47"/>
      <c r="W48" s="47"/>
    </row>
    <row r="49" spans="1:23" ht="15.75" thickBot="1">
      <c r="A49">
        <v>41</v>
      </c>
      <c r="B49" s="339"/>
      <c r="C49" s="6" t="s">
        <v>40</v>
      </c>
      <c r="D49" s="1" t="s">
        <v>41</v>
      </c>
      <c r="E49" s="188" t="s">
        <v>39</v>
      </c>
      <c r="F49" s="280">
        <v>2.4900000000000002</v>
      </c>
      <c r="G49" s="113">
        <v>2.29</v>
      </c>
      <c r="H49" s="311">
        <v>2.89</v>
      </c>
      <c r="I49" s="276">
        <v>2.68</v>
      </c>
      <c r="J49" s="302">
        <v>2.29</v>
      </c>
      <c r="K49" s="113">
        <v>2.39</v>
      </c>
      <c r="L49" s="135">
        <f t="shared" si="0"/>
        <v>2.29</v>
      </c>
      <c r="M49" s="140">
        <f t="shared" si="1"/>
        <v>2.89</v>
      </c>
      <c r="N49" s="11">
        <f t="shared" si="2"/>
        <v>26.200873362445407</v>
      </c>
      <c r="P49" s="56">
        <v>2.08</v>
      </c>
      <c r="Q49" s="56">
        <v>2.19</v>
      </c>
      <c r="R49" s="56">
        <v>2.34</v>
      </c>
      <c r="S49" s="56">
        <v>2.34</v>
      </c>
      <c r="T49" s="62">
        <v>2.38</v>
      </c>
      <c r="U49" s="62">
        <v>2.5099999999999998</v>
      </c>
      <c r="V49" s="47"/>
      <c r="W49" s="47"/>
    </row>
    <row r="50" spans="1:23" ht="15.75" thickBot="1">
      <c r="A50">
        <v>42</v>
      </c>
      <c r="B50" s="339"/>
      <c r="C50" s="6" t="s">
        <v>40</v>
      </c>
      <c r="D50" s="1" t="s">
        <v>16</v>
      </c>
      <c r="E50" s="188" t="s">
        <v>39</v>
      </c>
      <c r="F50" s="278"/>
      <c r="G50" s="114">
        <v>2.29</v>
      </c>
      <c r="H50" s="277"/>
      <c r="I50" s="304">
        <v>2.4500000000000002</v>
      </c>
      <c r="J50" s="212">
        <v>1.48</v>
      </c>
      <c r="K50" s="113">
        <v>1.98</v>
      </c>
      <c r="L50" s="135">
        <f t="shared" si="0"/>
        <v>1.48</v>
      </c>
      <c r="M50" s="140">
        <f t="shared" si="1"/>
        <v>2.4500000000000002</v>
      </c>
      <c r="N50" s="11">
        <f t="shared" si="2"/>
        <v>65.540540540540576</v>
      </c>
      <c r="P50" s="56">
        <v>1.86</v>
      </c>
      <c r="Q50" s="56">
        <v>1.94</v>
      </c>
      <c r="R50" s="56">
        <v>1.76</v>
      </c>
      <c r="S50" s="56">
        <v>1.97</v>
      </c>
      <c r="T50" s="62">
        <v>2.0099999999999998</v>
      </c>
      <c r="U50" s="62">
        <v>2.0499999999999998</v>
      </c>
      <c r="V50" s="47"/>
      <c r="W50" s="47"/>
    </row>
    <row r="51" spans="1:23" ht="15.75" thickBot="1">
      <c r="A51">
        <v>43</v>
      </c>
      <c r="B51" s="339"/>
      <c r="C51" s="6" t="s">
        <v>58</v>
      </c>
      <c r="D51" s="1" t="s">
        <v>59</v>
      </c>
      <c r="E51" s="188" t="s">
        <v>60</v>
      </c>
      <c r="F51" s="278">
        <v>2.59</v>
      </c>
      <c r="G51" s="114">
        <v>2.4900000000000002</v>
      </c>
      <c r="H51" s="296">
        <v>1.99</v>
      </c>
      <c r="I51" s="304">
        <v>2.95</v>
      </c>
      <c r="J51" s="114">
        <v>2.4900000000000002</v>
      </c>
      <c r="K51" s="113">
        <v>2.79</v>
      </c>
      <c r="L51" s="135">
        <f t="shared" si="0"/>
        <v>1.99</v>
      </c>
      <c r="M51" s="140">
        <f t="shared" si="1"/>
        <v>2.95</v>
      </c>
      <c r="N51" s="11">
        <f t="shared" si="2"/>
        <v>48.241206030150749</v>
      </c>
      <c r="P51" s="56">
        <v>2.2400000000000002</v>
      </c>
      <c r="Q51" s="56">
        <v>2.2200000000000002</v>
      </c>
      <c r="R51" s="56">
        <v>2.39</v>
      </c>
      <c r="S51" s="56">
        <v>2.52</v>
      </c>
      <c r="T51" s="62">
        <v>2.5499999999999998</v>
      </c>
      <c r="U51" s="62">
        <v>2.5499999999999998</v>
      </c>
      <c r="V51" s="47"/>
      <c r="W51" s="47"/>
    </row>
    <row r="52" spans="1:23" ht="15.75" thickBot="1">
      <c r="A52">
        <v>44</v>
      </c>
      <c r="B52" s="339"/>
      <c r="C52" s="6" t="s">
        <v>63</v>
      </c>
      <c r="D52" s="1" t="s">
        <v>64</v>
      </c>
      <c r="E52" s="188" t="s">
        <v>39</v>
      </c>
      <c r="F52" s="297">
        <v>4.99</v>
      </c>
      <c r="G52" s="206">
        <v>4.99</v>
      </c>
      <c r="H52" s="296">
        <v>4.99</v>
      </c>
      <c r="I52" s="296">
        <v>4.99</v>
      </c>
      <c r="J52" s="114">
        <v>5.48</v>
      </c>
      <c r="K52" s="219">
        <v>6.19</v>
      </c>
      <c r="L52" s="135">
        <f t="shared" si="0"/>
        <v>4.99</v>
      </c>
      <c r="M52" s="140">
        <f t="shared" si="1"/>
        <v>6.19</v>
      </c>
      <c r="N52" s="146">
        <f t="shared" si="2"/>
        <v>24.048096192384762</v>
      </c>
      <c r="P52" s="56">
        <v>5.19</v>
      </c>
      <c r="Q52" s="56">
        <v>4.7</v>
      </c>
      <c r="R52" s="56">
        <v>5.9</v>
      </c>
      <c r="S52" s="56">
        <v>5.19</v>
      </c>
      <c r="T52" s="62">
        <v>5.85</v>
      </c>
      <c r="U52" s="62">
        <v>5.27</v>
      </c>
      <c r="V52" s="47"/>
      <c r="W52" s="47"/>
    </row>
    <row r="53" spans="1:23" ht="15.75" thickBot="1">
      <c r="A53">
        <v>45</v>
      </c>
      <c r="B53" s="339"/>
      <c r="C53" s="6" t="s">
        <v>63</v>
      </c>
      <c r="D53" s="1" t="s">
        <v>65</v>
      </c>
      <c r="E53" s="188" t="s">
        <v>39</v>
      </c>
      <c r="F53" s="278">
        <v>3.98</v>
      </c>
      <c r="G53" s="220">
        <v>4.1500000000000004</v>
      </c>
      <c r="H53" s="277"/>
      <c r="I53" s="296">
        <v>3.59</v>
      </c>
      <c r="J53" s="116"/>
      <c r="K53" s="113"/>
      <c r="L53" s="135">
        <f t="shared" si="0"/>
        <v>3.59</v>
      </c>
      <c r="M53" s="140">
        <f t="shared" si="1"/>
        <v>4.1500000000000004</v>
      </c>
      <c r="N53" s="11">
        <f t="shared" si="2"/>
        <v>15.598885793871887</v>
      </c>
      <c r="P53" s="56">
        <v>3.46</v>
      </c>
      <c r="Q53" s="56">
        <v>3.5</v>
      </c>
      <c r="R53" s="56">
        <v>3.54</v>
      </c>
      <c r="S53" s="56">
        <v>3.74</v>
      </c>
      <c r="T53" s="62">
        <v>3.8</v>
      </c>
      <c r="U53" s="62">
        <v>3.91</v>
      </c>
      <c r="V53" s="47"/>
      <c r="W53" s="47"/>
    </row>
    <row r="54" spans="1:23" ht="15.75" thickBot="1">
      <c r="A54">
        <v>46</v>
      </c>
      <c r="B54" s="339"/>
      <c r="C54" s="6" t="s">
        <v>75</v>
      </c>
      <c r="D54" s="1" t="s">
        <v>76</v>
      </c>
      <c r="E54" s="188" t="s">
        <v>77</v>
      </c>
      <c r="F54" s="297">
        <v>7.99</v>
      </c>
      <c r="G54" s="114">
        <v>9.6199999999999992</v>
      </c>
      <c r="H54" s="277"/>
      <c r="I54" s="304">
        <v>9.65</v>
      </c>
      <c r="J54" s="118"/>
      <c r="K54" s="113"/>
      <c r="L54" s="135">
        <f t="shared" si="0"/>
        <v>7.99</v>
      </c>
      <c r="M54" s="140">
        <f t="shared" si="1"/>
        <v>9.65</v>
      </c>
      <c r="N54" s="11">
        <f t="shared" si="2"/>
        <v>20.775969962453061</v>
      </c>
      <c r="P54" s="56">
        <v>7.49</v>
      </c>
      <c r="Q54" s="56">
        <v>7.69</v>
      </c>
      <c r="R54" s="56">
        <v>9.65</v>
      </c>
      <c r="S54" s="56">
        <v>15.84</v>
      </c>
      <c r="T54" s="62">
        <v>8.82</v>
      </c>
      <c r="U54" s="62">
        <v>9.09</v>
      </c>
      <c r="V54" s="47"/>
      <c r="W54" s="47"/>
    </row>
    <row r="55" spans="1:23" ht="15.75" thickBot="1">
      <c r="A55">
        <v>47</v>
      </c>
      <c r="B55" s="339"/>
      <c r="C55" s="6" t="s">
        <v>78</v>
      </c>
      <c r="D55" s="1" t="s">
        <v>79</v>
      </c>
      <c r="E55" s="188" t="s">
        <v>80</v>
      </c>
      <c r="F55" s="304">
        <v>12.49</v>
      </c>
      <c r="G55" s="114"/>
      <c r="H55" s="277"/>
      <c r="I55" s="296">
        <v>6.49</v>
      </c>
      <c r="J55" s="118"/>
      <c r="K55" s="113"/>
      <c r="L55" s="135">
        <f t="shared" si="0"/>
        <v>6.49</v>
      </c>
      <c r="M55" s="140">
        <f t="shared" si="1"/>
        <v>12.49</v>
      </c>
      <c r="N55" s="11">
        <f t="shared" si="2"/>
        <v>92.449922958397536</v>
      </c>
      <c r="P55" s="56">
        <v>5.97</v>
      </c>
      <c r="Q55" s="56">
        <v>6.21</v>
      </c>
      <c r="R55" s="56">
        <v>6.25</v>
      </c>
      <c r="S55" s="56">
        <v>11.34</v>
      </c>
      <c r="T55" s="62">
        <v>5.64</v>
      </c>
      <c r="U55" s="62">
        <v>9.49</v>
      </c>
      <c r="V55" s="47"/>
      <c r="W55" s="47"/>
    </row>
    <row r="56" spans="1:23" ht="16.5" customHeight="1" thickBot="1">
      <c r="A56">
        <v>48</v>
      </c>
      <c r="B56" s="339"/>
      <c r="C56" s="6" t="s">
        <v>81</v>
      </c>
      <c r="D56" s="1" t="s">
        <v>41</v>
      </c>
      <c r="E56" s="188" t="s">
        <v>243</v>
      </c>
      <c r="F56" s="297">
        <v>12.98</v>
      </c>
      <c r="G56" s="220">
        <v>14.45</v>
      </c>
      <c r="H56" s="277">
        <v>14.35</v>
      </c>
      <c r="I56" s="296">
        <v>12.99</v>
      </c>
      <c r="J56" s="114">
        <v>13.89</v>
      </c>
      <c r="K56" s="113">
        <v>13.99</v>
      </c>
      <c r="L56" s="135">
        <f t="shared" si="0"/>
        <v>12.98</v>
      </c>
      <c r="M56" s="140">
        <f t="shared" si="1"/>
        <v>14.45</v>
      </c>
      <c r="N56" s="11">
        <f t="shared" si="2"/>
        <v>11.325115562403695</v>
      </c>
      <c r="P56" s="56">
        <v>10.54</v>
      </c>
      <c r="Q56" s="56">
        <v>11.04</v>
      </c>
      <c r="R56" s="56">
        <v>13.05</v>
      </c>
      <c r="S56" s="56">
        <v>13.58</v>
      </c>
      <c r="T56" s="62">
        <v>13.26</v>
      </c>
      <c r="U56" s="62">
        <v>13.78</v>
      </c>
      <c r="V56" s="47"/>
      <c r="W56" s="47"/>
    </row>
    <row r="57" spans="1:23" ht="15.75" thickBot="1">
      <c r="A57">
        <v>49</v>
      </c>
      <c r="B57" s="339"/>
      <c r="C57" s="6" t="s">
        <v>81</v>
      </c>
      <c r="D57" s="1" t="s">
        <v>8</v>
      </c>
      <c r="E57" s="188" t="s">
        <v>243</v>
      </c>
      <c r="F57" s="278"/>
      <c r="G57" s="114">
        <v>11.95</v>
      </c>
      <c r="H57" s="304">
        <v>14.35</v>
      </c>
      <c r="I57" s="277">
        <v>11.89</v>
      </c>
      <c r="J57" s="206">
        <v>9.98</v>
      </c>
      <c r="K57" s="113">
        <v>11.69</v>
      </c>
      <c r="L57" s="135">
        <f t="shared" si="0"/>
        <v>9.98</v>
      </c>
      <c r="M57" s="140">
        <f t="shared" si="1"/>
        <v>14.35</v>
      </c>
      <c r="N57" s="11">
        <f t="shared" si="2"/>
        <v>43.787575150300597</v>
      </c>
      <c r="P57" s="56">
        <v>8.49</v>
      </c>
      <c r="Q57" s="56">
        <v>10.130000000000001</v>
      </c>
      <c r="R57" s="56">
        <v>11.11</v>
      </c>
      <c r="S57" s="56">
        <v>10.55</v>
      </c>
      <c r="T57" s="62">
        <v>11.19</v>
      </c>
      <c r="U57" s="62">
        <v>11.97</v>
      </c>
      <c r="V57" s="47"/>
      <c r="W57" s="47"/>
    </row>
    <row r="58" spans="1:23" ht="15.75" thickBot="1">
      <c r="A58">
        <v>50</v>
      </c>
      <c r="B58" s="339"/>
      <c r="C58" s="6" t="s">
        <v>83</v>
      </c>
      <c r="D58" s="1" t="s">
        <v>84</v>
      </c>
      <c r="E58" s="188" t="s">
        <v>85</v>
      </c>
      <c r="F58" s="278">
        <v>12.89</v>
      </c>
      <c r="G58" s="220">
        <v>18.45</v>
      </c>
      <c r="H58" s="277">
        <v>15.9</v>
      </c>
      <c r="I58" s="296">
        <v>12.75</v>
      </c>
      <c r="J58" s="114">
        <v>12.98</v>
      </c>
      <c r="K58" s="113">
        <v>15.99</v>
      </c>
      <c r="L58" s="135">
        <f t="shared" si="0"/>
        <v>12.75</v>
      </c>
      <c r="M58" s="140">
        <f t="shared" si="1"/>
        <v>18.45</v>
      </c>
      <c r="N58" s="11">
        <f t="shared" si="2"/>
        <v>44.705882352941188</v>
      </c>
      <c r="P58" s="56">
        <v>10.67</v>
      </c>
      <c r="Q58" s="56">
        <v>11.18</v>
      </c>
      <c r="R58" s="56">
        <v>10.66</v>
      </c>
      <c r="S58" s="56">
        <v>13.51</v>
      </c>
      <c r="T58" s="62">
        <v>14.8</v>
      </c>
      <c r="U58" s="62">
        <v>14.83</v>
      </c>
      <c r="V58" s="47"/>
      <c r="W58" s="47"/>
    </row>
    <row r="59" spans="1:23" ht="15.75" thickBot="1">
      <c r="A59">
        <v>51</v>
      </c>
      <c r="B59" s="339"/>
      <c r="C59" s="6" t="s">
        <v>83</v>
      </c>
      <c r="D59" s="1" t="s">
        <v>8</v>
      </c>
      <c r="E59" s="188" t="s">
        <v>85</v>
      </c>
      <c r="F59" s="278">
        <v>7.89</v>
      </c>
      <c r="G59" s="220">
        <v>11.85</v>
      </c>
      <c r="H59" s="277">
        <v>10.89</v>
      </c>
      <c r="I59" s="304">
        <v>11.99</v>
      </c>
      <c r="J59" s="114">
        <v>10.96</v>
      </c>
      <c r="K59" s="113">
        <v>9.98</v>
      </c>
      <c r="L59" s="135">
        <f t="shared" si="0"/>
        <v>7.89</v>
      </c>
      <c r="M59" s="140">
        <f t="shared" si="1"/>
        <v>11.99</v>
      </c>
      <c r="N59" s="11">
        <f t="shared" si="2"/>
        <v>51.964512040557679</v>
      </c>
      <c r="P59" s="56">
        <v>8.2100000000000009</v>
      </c>
      <c r="Q59" s="56">
        <v>7.95</v>
      </c>
      <c r="R59" s="56">
        <v>9.6300000000000008</v>
      </c>
      <c r="S59" s="56">
        <v>8.81</v>
      </c>
      <c r="T59" s="62">
        <v>8.7100000000000009</v>
      </c>
      <c r="U59" s="62">
        <v>9.41</v>
      </c>
      <c r="V59" s="47"/>
      <c r="W59" s="47"/>
    </row>
    <row r="60" spans="1:23" ht="15.75" thickBot="1">
      <c r="A60">
        <v>52</v>
      </c>
      <c r="B60" s="340"/>
      <c r="C60" s="168" t="s">
        <v>86</v>
      </c>
      <c r="D60" s="169" t="s">
        <v>87</v>
      </c>
      <c r="E60" s="190" t="s">
        <v>107</v>
      </c>
      <c r="F60" s="281">
        <v>2.38</v>
      </c>
      <c r="G60" s="225">
        <v>2.85</v>
      </c>
      <c r="H60" s="279">
        <v>2.2799999999999998</v>
      </c>
      <c r="I60" s="279">
        <v>2.4900000000000002</v>
      </c>
      <c r="J60" s="180">
        <v>2.59</v>
      </c>
      <c r="K60" s="113">
        <v>2.09</v>
      </c>
      <c r="L60" s="136">
        <f t="shared" ref="L60:L64" si="3">MIN(F60:K60)</f>
        <v>2.09</v>
      </c>
      <c r="M60" s="170">
        <f t="shared" ref="M60:M64" si="4">MAX(F60:K60)</f>
        <v>2.85</v>
      </c>
      <c r="N60" s="171">
        <f t="shared" si="2"/>
        <v>36.363636363636374</v>
      </c>
      <c r="O60" s="172"/>
      <c r="P60" s="173">
        <v>2.0499999999999998</v>
      </c>
      <c r="Q60" s="173">
        <v>2.02</v>
      </c>
      <c r="R60" s="173">
        <v>2.63</v>
      </c>
      <c r="S60" s="173">
        <v>2.5499999999999998</v>
      </c>
      <c r="T60" s="173">
        <v>2.54</v>
      </c>
      <c r="U60" s="173">
        <v>2.4500000000000002</v>
      </c>
      <c r="V60" s="47"/>
      <c r="W60" s="47"/>
    </row>
    <row r="61" spans="1:23" ht="15.75" thickBot="1">
      <c r="A61">
        <v>53</v>
      </c>
      <c r="B61" s="338" t="s">
        <v>230</v>
      </c>
      <c r="C61" s="7" t="s">
        <v>95</v>
      </c>
      <c r="D61" s="8" t="s">
        <v>96</v>
      </c>
      <c r="E61" s="191" t="s">
        <v>97</v>
      </c>
      <c r="F61" s="278">
        <v>11.9</v>
      </c>
      <c r="G61" s="114">
        <v>10.99</v>
      </c>
      <c r="H61" s="277">
        <v>10.99</v>
      </c>
      <c r="I61" s="277">
        <v>11.95</v>
      </c>
      <c r="J61" s="220">
        <v>11.98</v>
      </c>
      <c r="K61" s="113">
        <v>10.98</v>
      </c>
      <c r="L61" s="164">
        <f t="shared" si="3"/>
        <v>10.98</v>
      </c>
      <c r="M61" s="165">
        <f t="shared" si="4"/>
        <v>11.98</v>
      </c>
      <c r="N61" s="174">
        <f t="shared" si="2"/>
        <v>9.1074681238615653</v>
      </c>
      <c r="P61" s="167">
        <v>10.130000000000001</v>
      </c>
      <c r="Q61" s="167">
        <v>10.08</v>
      </c>
      <c r="R61" s="167">
        <v>10.46</v>
      </c>
      <c r="S61" s="167">
        <v>11.37</v>
      </c>
      <c r="T61" s="62">
        <v>11.49</v>
      </c>
      <c r="U61" s="62">
        <v>11.47</v>
      </c>
      <c r="V61" s="47"/>
      <c r="W61" s="47"/>
    </row>
    <row r="62" spans="1:23" ht="15.75" thickBot="1">
      <c r="A62">
        <v>54</v>
      </c>
      <c r="B62" s="339"/>
      <c r="C62" s="6" t="s">
        <v>98</v>
      </c>
      <c r="D62" s="1" t="s">
        <v>99</v>
      </c>
      <c r="E62" s="188" t="s">
        <v>97</v>
      </c>
      <c r="F62" s="278">
        <v>36.99</v>
      </c>
      <c r="G62" s="114">
        <v>45.98</v>
      </c>
      <c r="H62" s="296">
        <v>29.9</v>
      </c>
      <c r="I62" s="277">
        <v>37.9</v>
      </c>
      <c r="J62" s="114">
        <v>34.9</v>
      </c>
      <c r="K62" s="113">
        <v>37.99</v>
      </c>
      <c r="L62" s="135">
        <f t="shared" si="3"/>
        <v>29.9</v>
      </c>
      <c r="M62" s="140">
        <f t="shared" si="4"/>
        <v>45.98</v>
      </c>
      <c r="N62" s="11">
        <f t="shared" si="2"/>
        <v>53.779264214046833</v>
      </c>
      <c r="P62" s="56">
        <v>35.29</v>
      </c>
      <c r="Q62" s="56">
        <v>32.44</v>
      </c>
      <c r="R62" s="56">
        <v>40.630000000000003</v>
      </c>
      <c r="S62" s="56">
        <v>37.65</v>
      </c>
      <c r="T62" s="62">
        <v>37.69</v>
      </c>
      <c r="U62" s="62">
        <v>37.28</v>
      </c>
      <c r="V62" s="47"/>
      <c r="W62" s="47"/>
    </row>
    <row r="63" spans="1:23" ht="15" customHeight="1" thickBot="1">
      <c r="A63">
        <v>55</v>
      </c>
      <c r="B63" s="339"/>
      <c r="C63" s="6" t="s">
        <v>100</v>
      </c>
      <c r="D63" s="1" t="s">
        <v>101</v>
      </c>
      <c r="E63" s="188" t="s">
        <v>102</v>
      </c>
      <c r="F63" s="278"/>
      <c r="G63" s="206">
        <v>5.95</v>
      </c>
      <c r="H63" s="277">
        <v>7.89</v>
      </c>
      <c r="I63" s="304">
        <v>8.9499999999999993</v>
      </c>
      <c r="J63" s="114">
        <v>7.75</v>
      </c>
      <c r="K63" s="113"/>
      <c r="L63" s="135">
        <f t="shared" si="3"/>
        <v>5.95</v>
      </c>
      <c r="M63" s="140">
        <f t="shared" si="4"/>
        <v>8.9499999999999993</v>
      </c>
      <c r="N63" s="11">
        <f t="shared" si="2"/>
        <v>50.420168067226854</v>
      </c>
      <c r="P63" s="56">
        <v>6.28</v>
      </c>
      <c r="Q63" s="56">
        <v>6.61</v>
      </c>
      <c r="R63" s="56">
        <v>6.59</v>
      </c>
      <c r="S63" s="56">
        <v>8.5299999999999994</v>
      </c>
      <c r="T63" s="62">
        <v>8.4499999999999993</v>
      </c>
      <c r="U63" s="62">
        <v>7.64</v>
      </c>
      <c r="V63" s="47"/>
      <c r="W63" s="47"/>
    </row>
    <row r="64" spans="1:23" ht="15.75" customHeight="1" thickBot="1">
      <c r="A64">
        <v>56</v>
      </c>
      <c r="B64" s="340"/>
      <c r="C64" s="149" t="s">
        <v>56</v>
      </c>
      <c r="D64" s="122" t="s">
        <v>57</v>
      </c>
      <c r="E64" s="190" t="s">
        <v>49</v>
      </c>
      <c r="F64" s="278">
        <v>10.99</v>
      </c>
      <c r="G64" s="114">
        <v>10.45</v>
      </c>
      <c r="H64" s="296">
        <v>9.59</v>
      </c>
      <c r="I64" s="277"/>
      <c r="J64" s="114">
        <v>10.98</v>
      </c>
      <c r="K64" s="219">
        <v>13.99</v>
      </c>
      <c r="L64" s="136">
        <f t="shared" si="3"/>
        <v>9.59</v>
      </c>
      <c r="M64" s="141">
        <f t="shared" si="4"/>
        <v>13.99</v>
      </c>
      <c r="N64" s="171">
        <f t="shared" si="2"/>
        <v>45.881126173096987</v>
      </c>
      <c r="P64" s="56">
        <v>9.8800000000000008</v>
      </c>
      <c r="Q64" s="56">
        <v>9.64</v>
      </c>
      <c r="R64" s="56">
        <v>9.6</v>
      </c>
      <c r="S64" s="56">
        <v>13.58</v>
      </c>
      <c r="T64" s="62">
        <v>12.98</v>
      </c>
      <c r="U64" s="62">
        <v>14.88</v>
      </c>
      <c r="V64" s="47"/>
      <c r="W64" s="47"/>
    </row>
    <row r="65" spans="3:23" ht="16.5" thickBot="1">
      <c r="C65" s="325" t="s">
        <v>122</v>
      </c>
      <c r="D65" s="326"/>
      <c r="E65" s="327"/>
      <c r="F65" s="187">
        <v>10</v>
      </c>
      <c r="G65" s="128">
        <v>5</v>
      </c>
      <c r="H65" s="121">
        <v>17</v>
      </c>
      <c r="I65" s="95">
        <v>8</v>
      </c>
      <c r="J65" s="95">
        <v>8</v>
      </c>
      <c r="K65" s="229">
        <v>10</v>
      </c>
      <c r="L65" s="331">
        <f>SUM(L9:L64)</f>
        <v>484.74000000000012</v>
      </c>
      <c r="M65" s="333">
        <f>SUM(M9:M64)</f>
        <v>641.84000000000015</v>
      </c>
      <c r="N65" s="335">
        <f>(M65*100/L65-100)/100</f>
        <v>0.32409126542063776</v>
      </c>
      <c r="P65" s="324">
        <f t="shared" ref="P65:U65" si="5">SUM(P9:P64)</f>
        <v>489.38</v>
      </c>
      <c r="Q65" s="324">
        <f t="shared" si="5"/>
        <v>493.35</v>
      </c>
      <c r="R65" s="314">
        <f t="shared" si="5"/>
        <v>505.42999999999995</v>
      </c>
      <c r="S65" s="314">
        <f t="shared" si="5"/>
        <v>562.34999999999991</v>
      </c>
      <c r="T65" s="314">
        <f t="shared" si="5"/>
        <v>556.13000000000011</v>
      </c>
      <c r="U65" s="314">
        <f t="shared" si="5"/>
        <v>569.79999999999995</v>
      </c>
      <c r="V65" s="47"/>
      <c r="W65" s="47"/>
    </row>
    <row r="66" spans="3:23" ht="16.5" thickBot="1">
      <c r="C66" s="328" t="s">
        <v>123</v>
      </c>
      <c r="D66" s="329"/>
      <c r="E66" s="330"/>
      <c r="F66" s="230">
        <v>6</v>
      </c>
      <c r="G66" s="231">
        <v>17</v>
      </c>
      <c r="H66" s="232">
        <v>3</v>
      </c>
      <c r="I66" s="233">
        <v>13</v>
      </c>
      <c r="J66" s="233">
        <v>7</v>
      </c>
      <c r="K66" s="234">
        <v>4</v>
      </c>
      <c r="L66" s="332"/>
      <c r="M66" s="334"/>
      <c r="N66" s="336"/>
      <c r="P66" s="324"/>
      <c r="Q66" s="324"/>
      <c r="R66" s="315"/>
      <c r="S66" s="315"/>
      <c r="T66" s="315"/>
      <c r="U66" s="315"/>
    </row>
    <row r="67" spans="3:23" ht="15.75" customHeight="1" thickBot="1">
      <c r="I67" s="45"/>
    </row>
    <row r="68" spans="3:23">
      <c r="D68" s="372" t="s">
        <v>124</v>
      </c>
      <c r="E68" s="373"/>
      <c r="F68" s="373"/>
      <c r="G68" s="376" t="s">
        <v>125</v>
      </c>
      <c r="H68" s="377"/>
      <c r="I68" s="45"/>
    </row>
    <row r="69" spans="3:23">
      <c r="D69" s="374"/>
      <c r="E69" s="375"/>
      <c r="F69" s="375"/>
      <c r="G69" s="61" t="s">
        <v>126</v>
      </c>
      <c r="H69" s="12" t="s">
        <v>127</v>
      </c>
      <c r="I69" s="45"/>
      <c r="L69" s="138"/>
    </row>
    <row r="70" spans="3:23" ht="18">
      <c r="D70" s="370" t="s">
        <v>110</v>
      </c>
      <c r="E70" s="371"/>
      <c r="F70" s="371"/>
      <c r="G70" s="63">
        <f>F65</f>
        <v>10</v>
      </c>
      <c r="H70" s="235">
        <f>F66</f>
        <v>6</v>
      </c>
      <c r="I70" s="98"/>
      <c r="L70" s="138"/>
    </row>
    <row r="71" spans="3:23" ht="18">
      <c r="D71" s="380" t="s">
        <v>114</v>
      </c>
      <c r="E71" s="381"/>
      <c r="F71" s="381"/>
      <c r="G71" s="63">
        <f>G65</f>
        <v>5</v>
      </c>
      <c r="H71" s="235">
        <f>G66</f>
        <v>17</v>
      </c>
      <c r="I71" s="45"/>
    </row>
    <row r="72" spans="3:23" ht="18">
      <c r="D72" s="378" t="s">
        <v>115</v>
      </c>
      <c r="E72" s="379"/>
      <c r="F72" s="379"/>
      <c r="G72" s="63">
        <f>H65</f>
        <v>17</v>
      </c>
      <c r="H72" s="235">
        <f>H66</f>
        <v>3</v>
      </c>
      <c r="I72" s="45"/>
    </row>
    <row r="73" spans="3:23" ht="18">
      <c r="D73" s="382" t="s">
        <v>237</v>
      </c>
      <c r="E73" s="383"/>
      <c r="F73" s="383"/>
      <c r="G73" s="63">
        <f>I65</f>
        <v>8</v>
      </c>
      <c r="H73" s="235">
        <f>I66</f>
        <v>13</v>
      </c>
      <c r="I73" s="148"/>
    </row>
    <row r="74" spans="3:23" ht="18">
      <c r="D74" s="366" t="s">
        <v>129</v>
      </c>
      <c r="E74" s="367"/>
      <c r="F74" s="367"/>
      <c r="G74" s="63">
        <f>J65</f>
        <v>8</v>
      </c>
      <c r="H74" s="235">
        <f>J66</f>
        <v>7</v>
      </c>
      <c r="I74" s="45"/>
    </row>
    <row r="75" spans="3:23" ht="18.75" thickBot="1">
      <c r="D75" s="368" t="s">
        <v>128</v>
      </c>
      <c r="E75" s="369"/>
      <c r="F75" s="369"/>
      <c r="G75" s="64">
        <f>K65</f>
        <v>10</v>
      </c>
      <c r="H75" s="235">
        <f>K66</f>
        <v>4</v>
      </c>
    </row>
    <row r="91" spans="3:10">
      <c r="C91" s="13" t="s">
        <v>132</v>
      </c>
    </row>
    <row r="92" spans="3:10">
      <c r="C92" s="14" t="s">
        <v>133</v>
      </c>
    </row>
    <row r="93" spans="3:10" ht="15.75" thickBot="1">
      <c r="C93" s="15"/>
    </row>
    <row r="94" spans="3:10" ht="15.75" thickBot="1">
      <c r="C94" s="365" t="s">
        <v>134</v>
      </c>
      <c r="D94" s="365"/>
      <c r="E94" s="365"/>
      <c r="F94" s="365"/>
      <c r="G94" s="365"/>
      <c r="H94" s="365"/>
      <c r="I94" s="365"/>
      <c r="J94" s="365"/>
    </row>
    <row r="95" spans="3:10" ht="15.75" thickBot="1">
      <c r="C95" s="384" t="s">
        <v>224</v>
      </c>
      <c r="D95" s="384"/>
      <c r="E95" s="65"/>
      <c r="F95" s="124"/>
      <c r="G95" s="65"/>
      <c r="H95" s="284"/>
    </row>
    <row r="96" spans="3:10" ht="15.75" thickBot="1">
      <c r="C96" s="364" t="s">
        <v>136</v>
      </c>
      <c r="D96" s="364"/>
      <c r="E96" s="65"/>
      <c r="F96" s="124"/>
      <c r="G96" s="65"/>
      <c r="H96" s="284"/>
    </row>
    <row r="97" spans="3:8" ht="15.75" thickBot="1">
      <c r="C97" s="364" t="s">
        <v>159</v>
      </c>
      <c r="D97" s="364"/>
      <c r="E97" s="66"/>
      <c r="F97" s="125"/>
      <c r="G97" s="66"/>
      <c r="H97" s="284"/>
    </row>
    <row r="98" spans="3:8" ht="15.75" thickBot="1">
      <c r="C98" s="364" t="s">
        <v>166</v>
      </c>
      <c r="D98" s="364"/>
      <c r="E98" s="65"/>
      <c r="F98" s="124"/>
      <c r="G98" s="65"/>
      <c r="H98" s="284"/>
    </row>
    <row r="99" spans="3:8" ht="15.75" thickBot="1">
      <c r="C99" s="364" t="s">
        <v>137</v>
      </c>
      <c r="D99" s="364"/>
      <c r="E99" s="66"/>
      <c r="F99" s="125"/>
      <c r="G99" s="66"/>
      <c r="H99" s="262"/>
    </row>
    <row r="100" spans="3:8" ht="15.75" thickBot="1">
      <c r="C100" s="364" t="s">
        <v>135</v>
      </c>
      <c r="D100" s="364"/>
      <c r="E100" s="251"/>
      <c r="F100" s="251"/>
      <c r="G100" s="251"/>
    </row>
  </sheetData>
  <sheetProtection algorithmName="SHA-512" hashValue="HSWrsdZeQHYLUvT28Qgc8nOwWUDDnvZqKt68gn1x32vW/Wvax240rxuAii14pi77ysUGwbJSeQKFniCHq6PcHw==" saltValue="7dVJRxF0fa7tZR88o2KY5w==" spinCount="100000" sheet="1" objects="1" scenarios="1"/>
  <sortState xmlns:xlrd2="http://schemas.microsoft.com/office/spreadsheetml/2017/richdata2" ref="C95:G99">
    <sortCondition ref="C95:C99"/>
  </sortState>
  <mergeCells count="51">
    <mergeCell ref="U65:U66"/>
    <mergeCell ref="C95:D95"/>
    <mergeCell ref="C96:D96"/>
    <mergeCell ref="C99:D99"/>
    <mergeCell ref="C97:D97"/>
    <mergeCell ref="P65:P66"/>
    <mergeCell ref="R65:R66"/>
    <mergeCell ref="C100:D100"/>
    <mergeCell ref="C98:D98"/>
    <mergeCell ref="C94:J94"/>
    <mergeCell ref="B41:B60"/>
    <mergeCell ref="D74:F74"/>
    <mergeCell ref="D75:F75"/>
    <mergeCell ref="D70:F70"/>
    <mergeCell ref="D68:F69"/>
    <mergeCell ref="G68:H68"/>
    <mergeCell ref="D72:F72"/>
    <mergeCell ref="D71:F71"/>
    <mergeCell ref="D73:F73"/>
    <mergeCell ref="T7:T8"/>
    <mergeCell ref="T65:T66"/>
    <mergeCell ref="R7:R8"/>
    <mergeCell ref="B61:B64"/>
    <mergeCell ref="B6:B8"/>
    <mergeCell ref="K6:K7"/>
    <mergeCell ref="J6:J7"/>
    <mergeCell ref="D5:D8"/>
    <mergeCell ref="F5:K5"/>
    <mergeCell ref="C5:C8"/>
    <mergeCell ref="E5:E8"/>
    <mergeCell ref="F6:F7"/>
    <mergeCell ref="G6:G7"/>
    <mergeCell ref="H6:H7"/>
    <mergeCell ref="I6:I7"/>
    <mergeCell ref="B9:B40"/>
    <mergeCell ref="U7:U8"/>
    <mergeCell ref="S7:S8"/>
    <mergeCell ref="S65:S66"/>
    <mergeCell ref="C1:E4"/>
    <mergeCell ref="L5:L7"/>
    <mergeCell ref="M5:M7"/>
    <mergeCell ref="N5:N8"/>
    <mergeCell ref="Q65:Q66"/>
    <mergeCell ref="C65:E65"/>
    <mergeCell ref="C66:E66"/>
    <mergeCell ref="L65:L66"/>
    <mergeCell ref="M65:M66"/>
    <mergeCell ref="N65:N66"/>
    <mergeCell ref="P7:P8"/>
    <mergeCell ref="Q7:Q8"/>
    <mergeCell ref="P5:U6"/>
  </mergeCells>
  <phoneticPr fontId="26" type="noConversion"/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71737-B499-4388-AC7D-F8D8C67397F5}">
  <dimension ref="A1:M64"/>
  <sheetViews>
    <sheetView topLeftCell="A22" workbookViewId="0">
      <selection activeCell="L51" sqref="L51:M51"/>
    </sheetView>
  </sheetViews>
  <sheetFormatPr defaultRowHeight="15"/>
  <cols>
    <col min="1" max="1" width="3.28515625" customWidth="1"/>
    <col min="2" max="2" width="3.85546875" customWidth="1"/>
    <col min="3" max="3" width="33.28515625" bestFit="1" customWidth="1"/>
    <col min="4" max="4" width="17" bestFit="1" customWidth="1"/>
    <col min="6" max="6" width="9.140625" style="47"/>
    <col min="7" max="7" width="9.140625" style="76"/>
    <col min="8" max="10" width="9.140625" style="47"/>
    <col min="11" max="11" width="10.140625" style="47" customWidth="1"/>
    <col min="12" max="12" width="10.7109375" bestFit="1" customWidth="1"/>
    <col min="13" max="13" width="12.7109375" bestFit="1" customWidth="1"/>
  </cols>
  <sheetData>
    <row r="1" spans="1:13">
      <c r="A1" s="397" t="s">
        <v>140</v>
      </c>
      <c r="B1" s="397"/>
      <c r="C1" s="397"/>
      <c r="D1" s="397"/>
      <c r="E1" s="397"/>
      <c r="F1" s="397"/>
      <c r="G1" s="397"/>
    </row>
    <row r="2" spans="1:13">
      <c r="A2" s="397" t="s">
        <v>143</v>
      </c>
      <c r="B2" s="397"/>
      <c r="C2" s="397"/>
      <c r="D2" s="397"/>
      <c r="E2" s="397"/>
      <c r="F2" s="397"/>
      <c r="G2" s="397"/>
    </row>
    <row r="3" spans="1:13">
      <c r="A3" s="398" t="s">
        <v>148</v>
      </c>
      <c r="B3" s="398"/>
      <c r="C3" s="398"/>
      <c r="D3" s="398"/>
      <c r="E3" s="398"/>
      <c r="F3" s="398"/>
    </row>
    <row r="4" spans="1:13" ht="15.75" thickBot="1">
      <c r="A4" s="22"/>
      <c r="B4" s="22"/>
      <c r="C4" s="22"/>
      <c r="D4" s="22"/>
      <c r="E4" s="22"/>
    </row>
    <row r="5" spans="1:13" ht="15" customHeight="1">
      <c r="A5" s="422" t="s">
        <v>145</v>
      </c>
      <c r="B5" s="423"/>
      <c r="C5" s="423"/>
      <c r="D5" s="423"/>
      <c r="E5" s="424"/>
      <c r="F5" s="415" t="s">
        <v>147</v>
      </c>
      <c r="G5" s="415" t="s">
        <v>160</v>
      </c>
      <c r="H5" s="415" t="s">
        <v>161</v>
      </c>
      <c r="I5" s="415" t="s">
        <v>176</v>
      </c>
      <c r="J5" s="415" t="s">
        <v>246</v>
      </c>
      <c r="K5" s="415" t="s">
        <v>259</v>
      </c>
      <c r="L5" s="43" t="s">
        <v>155</v>
      </c>
      <c r="M5" s="43" t="s">
        <v>155</v>
      </c>
    </row>
    <row r="6" spans="1:13" ht="15.75" thickBot="1">
      <c r="A6" s="425" t="s">
        <v>0</v>
      </c>
      <c r="B6" s="426"/>
      <c r="C6" s="427"/>
      <c r="D6" s="23" t="s">
        <v>1</v>
      </c>
      <c r="E6" s="24" t="s">
        <v>141</v>
      </c>
      <c r="F6" s="416"/>
      <c r="G6" s="416"/>
      <c r="H6" s="416"/>
      <c r="I6" s="416"/>
      <c r="J6" s="416"/>
      <c r="K6" s="416"/>
      <c r="L6" s="70" t="s">
        <v>156</v>
      </c>
      <c r="M6" s="43" t="s">
        <v>157</v>
      </c>
    </row>
    <row r="7" spans="1:13" ht="15.75" thickBot="1">
      <c r="A7">
        <v>1</v>
      </c>
      <c r="B7" s="338" t="s">
        <v>231</v>
      </c>
      <c r="C7" s="16" t="s">
        <v>2</v>
      </c>
      <c r="D7" s="17" t="s">
        <v>3</v>
      </c>
      <c r="E7" s="27" t="s">
        <v>4</v>
      </c>
      <c r="F7" s="101">
        <v>6.99</v>
      </c>
      <c r="G7" s="104">
        <v>8.74</v>
      </c>
      <c r="H7" s="105">
        <v>9.4499999999999993</v>
      </c>
      <c r="I7" s="102">
        <v>9.09</v>
      </c>
      <c r="J7" s="113">
        <v>4.99</v>
      </c>
      <c r="K7" s="276">
        <v>6</v>
      </c>
      <c r="L7" s="94">
        <f>K7*100/J7-100</f>
        <v>20.240480961923836</v>
      </c>
      <c r="M7" s="44">
        <f>K7*100/F7-100</f>
        <v>-14.163090128755371</v>
      </c>
    </row>
    <row r="8" spans="1:13" ht="15.75" thickBot="1">
      <c r="A8">
        <v>2</v>
      </c>
      <c r="B8" s="339"/>
      <c r="C8" s="18" t="s">
        <v>2</v>
      </c>
      <c r="D8" s="19" t="s">
        <v>5</v>
      </c>
      <c r="E8" s="28" t="s">
        <v>6</v>
      </c>
      <c r="F8" s="101">
        <v>5.09</v>
      </c>
      <c r="G8" s="104">
        <v>5.39</v>
      </c>
      <c r="H8" s="105">
        <v>8.35</v>
      </c>
      <c r="I8" s="103">
        <v>7.99</v>
      </c>
      <c r="J8" s="114">
        <v>9.09</v>
      </c>
      <c r="K8" s="277">
        <v>8.35</v>
      </c>
      <c r="L8" s="94">
        <f t="shared" ref="L8:L62" si="0">K8*100/J8-100</f>
        <v>-8.1408140814081378</v>
      </c>
      <c r="M8" s="44">
        <f t="shared" ref="M8:M62" si="1">K8*100/F8-100</f>
        <v>64.047151277013768</v>
      </c>
    </row>
    <row r="9" spans="1:13" ht="15.75" thickBot="1">
      <c r="A9">
        <v>3</v>
      </c>
      <c r="B9" s="339"/>
      <c r="C9" s="18" t="s">
        <v>7</v>
      </c>
      <c r="D9" s="19" t="s">
        <v>8</v>
      </c>
      <c r="E9" s="28" t="s">
        <v>9</v>
      </c>
      <c r="F9" s="101">
        <v>16.899999999999999</v>
      </c>
      <c r="G9" s="104">
        <v>17.989999999999998</v>
      </c>
      <c r="H9" s="105">
        <v>16.989999999999998</v>
      </c>
      <c r="I9" s="103">
        <v>18.98</v>
      </c>
      <c r="J9" s="206">
        <v>14.98</v>
      </c>
      <c r="K9" s="296">
        <v>15.98</v>
      </c>
      <c r="L9" s="94">
        <f t="shared" si="0"/>
        <v>6.675567423230973</v>
      </c>
      <c r="M9" s="44">
        <f t="shared" si="1"/>
        <v>-5.4437869822485112</v>
      </c>
    </row>
    <row r="10" spans="1:13" ht="15.75" thickBot="1">
      <c r="A10">
        <v>4</v>
      </c>
      <c r="B10" s="339"/>
      <c r="C10" s="18" t="s">
        <v>17</v>
      </c>
      <c r="D10" s="19" t="s">
        <v>18</v>
      </c>
      <c r="E10" s="28" t="s">
        <v>9</v>
      </c>
      <c r="F10" s="110"/>
      <c r="G10" s="111"/>
      <c r="H10" s="105"/>
      <c r="I10" s="103"/>
      <c r="J10" s="114"/>
      <c r="K10" s="277"/>
      <c r="L10" s="94"/>
      <c r="M10" s="44"/>
    </row>
    <row r="11" spans="1:13" ht="15.75" thickBot="1">
      <c r="A11">
        <v>5</v>
      </c>
      <c r="B11" s="339"/>
      <c r="C11" s="18" t="s">
        <v>17</v>
      </c>
      <c r="D11" s="19" t="s">
        <v>19</v>
      </c>
      <c r="E11" s="28" t="s">
        <v>9</v>
      </c>
      <c r="F11" s="110">
        <v>14.99</v>
      </c>
      <c r="G11" s="106">
        <v>14.99</v>
      </c>
      <c r="H11" s="107">
        <v>15.99</v>
      </c>
      <c r="I11" s="103">
        <v>18.989999999999998</v>
      </c>
      <c r="J11" s="221">
        <v>18.989999999999998</v>
      </c>
      <c r="K11" s="296">
        <v>16.989999999999998</v>
      </c>
      <c r="L11" s="94">
        <f t="shared" si="0"/>
        <v>-10.53185887309111</v>
      </c>
      <c r="M11" s="44">
        <f t="shared" si="1"/>
        <v>13.342228152101384</v>
      </c>
    </row>
    <row r="12" spans="1:13" ht="15.75" thickBot="1">
      <c r="A12">
        <v>6</v>
      </c>
      <c r="B12" s="339"/>
      <c r="C12" s="18" t="s">
        <v>20</v>
      </c>
      <c r="D12" s="19" t="s">
        <v>21</v>
      </c>
      <c r="E12" s="28" t="s">
        <v>9</v>
      </c>
      <c r="F12" s="108">
        <v>24.3</v>
      </c>
      <c r="G12" s="106">
        <v>13.98</v>
      </c>
      <c r="H12" s="107">
        <v>19.89</v>
      </c>
      <c r="I12" s="107">
        <v>19.89</v>
      </c>
      <c r="J12" s="116"/>
      <c r="K12" s="296">
        <v>15.9</v>
      </c>
      <c r="L12" s="94" t="e">
        <f t="shared" si="0"/>
        <v>#DIV/0!</v>
      </c>
      <c r="M12" s="44">
        <f t="shared" si="1"/>
        <v>-34.567901234567898</v>
      </c>
    </row>
    <row r="13" spans="1:13" ht="15.75" thickBot="1">
      <c r="A13">
        <v>7</v>
      </c>
      <c r="B13" s="339"/>
      <c r="C13" s="18" t="s">
        <v>22</v>
      </c>
      <c r="D13" s="19" t="s">
        <v>23</v>
      </c>
      <c r="E13" s="28" t="s">
        <v>9</v>
      </c>
      <c r="F13" s="101">
        <v>24.99</v>
      </c>
      <c r="G13" s="104">
        <v>22.99</v>
      </c>
      <c r="H13" s="105">
        <v>22.5</v>
      </c>
      <c r="I13" s="103">
        <v>29.05</v>
      </c>
      <c r="J13" s="114">
        <v>24.89</v>
      </c>
      <c r="K13" s="277">
        <v>24.89</v>
      </c>
      <c r="L13" s="94">
        <f t="shared" si="0"/>
        <v>0</v>
      </c>
      <c r="M13" s="44">
        <f t="shared" si="1"/>
        <v>-0.40016006402559867</v>
      </c>
    </row>
    <row r="14" spans="1:13" ht="15.75" thickBot="1">
      <c r="A14">
        <v>8</v>
      </c>
      <c r="B14" s="339"/>
      <c r="C14" s="18" t="s">
        <v>22</v>
      </c>
      <c r="D14" s="19" t="s">
        <v>24</v>
      </c>
      <c r="E14" s="28" t="s">
        <v>9</v>
      </c>
      <c r="F14" s="101">
        <v>21.8</v>
      </c>
      <c r="G14" s="104">
        <v>21.9</v>
      </c>
      <c r="H14" s="105">
        <v>20.99</v>
      </c>
      <c r="I14" s="103">
        <v>23.99</v>
      </c>
      <c r="J14" s="114">
        <v>23.99</v>
      </c>
      <c r="K14" s="277">
        <v>23.99</v>
      </c>
      <c r="L14" s="94">
        <f t="shared" si="0"/>
        <v>0</v>
      </c>
      <c r="M14" s="44">
        <f t="shared" si="1"/>
        <v>10.045871559633028</v>
      </c>
    </row>
    <row r="15" spans="1:13" ht="15.75" thickBot="1">
      <c r="A15">
        <v>9</v>
      </c>
      <c r="B15" s="339"/>
      <c r="C15" s="18" t="s">
        <v>22</v>
      </c>
      <c r="D15" s="19" t="s">
        <v>25</v>
      </c>
      <c r="E15" s="28" t="s">
        <v>9</v>
      </c>
      <c r="F15" s="101">
        <v>27.49</v>
      </c>
      <c r="G15" s="111">
        <v>27.49</v>
      </c>
      <c r="H15" s="105">
        <v>25.99</v>
      </c>
      <c r="I15" s="103">
        <v>27.99</v>
      </c>
      <c r="J15" s="114">
        <v>27.99</v>
      </c>
      <c r="K15" s="296">
        <v>25.89</v>
      </c>
      <c r="L15" s="94">
        <f t="shared" si="0"/>
        <v>-7.502679528402993</v>
      </c>
      <c r="M15" s="44">
        <f t="shared" si="1"/>
        <v>-5.8202982902873686</v>
      </c>
    </row>
    <row r="16" spans="1:13" ht="15.75" thickBot="1">
      <c r="A16">
        <v>10</v>
      </c>
      <c r="B16" s="339"/>
      <c r="C16" s="18" t="s">
        <v>26</v>
      </c>
      <c r="D16" s="19" t="s">
        <v>27</v>
      </c>
      <c r="E16" s="28" t="s">
        <v>4</v>
      </c>
      <c r="F16" s="101">
        <v>4.99</v>
      </c>
      <c r="G16" s="112">
        <v>3.98</v>
      </c>
      <c r="H16" s="105">
        <v>3.98</v>
      </c>
      <c r="I16" s="105">
        <v>3.98</v>
      </c>
      <c r="J16" s="114">
        <v>5.99</v>
      </c>
      <c r="K16" s="296">
        <v>5.49</v>
      </c>
      <c r="L16" s="94">
        <f t="shared" si="0"/>
        <v>-8.3472454090150308</v>
      </c>
      <c r="M16" s="44">
        <f t="shared" si="1"/>
        <v>10.020040080160314</v>
      </c>
    </row>
    <row r="17" spans="1:13" ht="15.75" thickBot="1">
      <c r="A17">
        <v>11</v>
      </c>
      <c r="B17" s="339"/>
      <c r="C17" s="18" t="s">
        <v>28</v>
      </c>
      <c r="D17" s="19" t="s">
        <v>27</v>
      </c>
      <c r="E17" s="28" t="s">
        <v>6</v>
      </c>
      <c r="F17" s="101">
        <v>4.99</v>
      </c>
      <c r="G17" s="112">
        <v>3.98</v>
      </c>
      <c r="H17" s="105">
        <v>3.98</v>
      </c>
      <c r="I17" s="105">
        <v>3.98</v>
      </c>
      <c r="J17" s="220">
        <v>7.99</v>
      </c>
      <c r="K17" s="296">
        <v>3.99</v>
      </c>
      <c r="L17" s="94">
        <f t="shared" si="0"/>
        <v>-50.062578222778477</v>
      </c>
      <c r="M17" s="44">
        <f t="shared" si="1"/>
        <v>-20.040080160320642</v>
      </c>
    </row>
    <row r="18" spans="1:13" ht="15.75" thickBot="1">
      <c r="A18">
        <v>12</v>
      </c>
      <c r="B18" s="339"/>
      <c r="C18" s="18" t="s">
        <v>29</v>
      </c>
      <c r="D18" s="19" t="s">
        <v>30</v>
      </c>
      <c r="E18" s="28" t="s">
        <v>31</v>
      </c>
      <c r="F18" s="108">
        <v>13.98</v>
      </c>
      <c r="G18" s="109">
        <v>13.9</v>
      </c>
      <c r="H18" s="107">
        <v>13.98</v>
      </c>
      <c r="I18" s="103">
        <v>13.99</v>
      </c>
      <c r="J18" s="212">
        <v>16.600000000000001</v>
      </c>
      <c r="K18" s="296">
        <v>18.579999999999998</v>
      </c>
      <c r="L18" s="94">
        <f t="shared" si="0"/>
        <v>11.927710843373475</v>
      </c>
      <c r="M18" s="44">
        <f t="shared" si="1"/>
        <v>32.904148783977092</v>
      </c>
    </row>
    <row r="19" spans="1:13" ht="15.75" thickBot="1">
      <c r="A19">
        <v>13</v>
      </c>
      <c r="B19" s="339"/>
      <c r="C19" s="18" t="s">
        <v>29</v>
      </c>
      <c r="D19" s="19" t="s">
        <v>32</v>
      </c>
      <c r="E19" s="28" t="s">
        <v>31</v>
      </c>
      <c r="F19" s="101">
        <v>12.98</v>
      </c>
      <c r="G19" s="112">
        <v>14.75</v>
      </c>
      <c r="H19" s="105">
        <v>15.89</v>
      </c>
      <c r="I19" s="103">
        <v>15.49</v>
      </c>
      <c r="J19" s="114">
        <v>16.489999999999998</v>
      </c>
      <c r="K19" s="277">
        <v>16.489999999999998</v>
      </c>
      <c r="L19" s="94">
        <f t="shared" si="0"/>
        <v>0</v>
      </c>
      <c r="M19" s="44">
        <f t="shared" si="1"/>
        <v>27.041602465331252</v>
      </c>
    </row>
    <row r="20" spans="1:13" ht="15.75" thickBot="1">
      <c r="A20">
        <v>14</v>
      </c>
      <c r="B20" s="339"/>
      <c r="C20" s="18" t="s">
        <v>29</v>
      </c>
      <c r="D20" s="19" t="s">
        <v>33</v>
      </c>
      <c r="E20" s="28" t="s">
        <v>31</v>
      </c>
      <c r="F20" s="101">
        <v>13.5</v>
      </c>
      <c r="G20" s="112">
        <v>13.79</v>
      </c>
      <c r="H20" s="105">
        <v>13.98</v>
      </c>
      <c r="I20" s="103">
        <v>16.989999999999998</v>
      </c>
      <c r="J20" s="114">
        <v>14.9</v>
      </c>
      <c r="K20" s="277">
        <v>17.79</v>
      </c>
      <c r="L20" s="94">
        <f t="shared" si="0"/>
        <v>19.395973154362409</v>
      </c>
      <c r="M20" s="44">
        <f t="shared" si="1"/>
        <v>31.777777777777771</v>
      </c>
    </row>
    <row r="21" spans="1:13" ht="15.75" thickBot="1">
      <c r="A21">
        <v>15</v>
      </c>
      <c r="B21" s="339"/>
      <c r="C21" s="18" t="s">
        <v>42</v>
      </c>
      <c r="D21" s="19" t="s">
        <v>43</v>
      </c>
      <c r="E21" s="28" t="s">
        <v>105</v>
      </c>
      <c r="F21" s="101">
        <v>2.67</v>
      </c>
      <c r="G21" s="111">
        <v>2.67</v>
      </c>
      <c r="H21" s="105">
        <v>3.08</v>
      </c>
      <c r="I21" s="103">
        <v>2.39</v>
      </c>
      <c r="J21" s="114">
        <v>3.39</v>
      </c>
      <c r="K21" s="277">
        <v>3.39</v>
      </c>
      <c r="L21" s="94">
        <f t="shared" si="0"/>
        <v>0</v>
      </c>
      <c r="M21" s="44">
        <f t="shared" si="1"/>
        <v>26.966292134831463</v>
      </c>
    </row>
    <row r="22" spans="1:13" ht="15.75" thickBot="1">
      <c r="A22">
        <v>16</v>
      </c>
      <c r="B22" s="339"/>
      <c r="C22" s="18" t="s">
        <v>44</v>
      </c>
      <c r="D22" s="19" t="s">
        <v>45</v>
      </c>
      <c r="E22" s="28" t="s">
        <v>106</v>
      </c>
      <c r="F22" s="101">
        <v>4.8899999999999997</v>
      </c>
      <c r="G22" s="112">
        <v>5.25</v>
      </c>
      <c r="H22" s="105">
        <v>5.38</v>
      </c>
      <c r="I22" s="103">
        <v>5.29</v>
      </c>
      <c r="J22" s="103">
        <v>5.29</v>
      </c>
      <c r="K22" s="277">
        <v>5.39</v>
      </c>
      <c r="L22" s="94">
        <f t="shared" si="0"/>
        <v>1.8903591682419716</v>
      </c>
      <c r="M22" s="44">
        <f t="shared" si="1"/>
        <v>10.224948875255635</v>
      </c>
    </row>
    <row r="23" spans="1:13" ht="15.75" thickBot="1">
      <c r="A23">
        <v>17</v>
      </c>
      <c r="B23" s="339"/>
      <c r="C23" s="18" t="s">
        <v>46</v>
      </c>
      <c r="D23" s="19" t="s">
        <v>21</v>
      </c>
      <c r="E23" s="28" t="s">
        <v>31</v>
      </c>
      <c r="F23" s="101">
        <v>3.19</v>
      </c>
      <c r="G23" s="104">
        <v>3.3</v>
      </c>
      <c r="H23" s="105">
        <v>3.3</v>
      </c>
      <c r="I23" s="103">
        <v>4.49</v>
      </c>
      <c r="J23" s="114">
        <v>7.79</v>
      </c>
      <c r="K23" s="277">
        <v>4.49</v>
      </c>
      <c r="L23" s="94">
        <f t="shared" si="0"/>
        <v>-42.362002567394093</v>
      </c>
      <c r="M23" s="44">
        <f t="shared" si="1"/>
        <v>40.752351097178689</v>
      </c>
    </row>
    <row r="24" spans="1:13" ht="15.75" thickBot="1">
      <c r="A24">
        <v>18</v>
      </c>
      <c r="B24" s="339"/>
      <c r="C24" s="18" t="s">
        <v>47</v>
      </c>
      <c r="D24" s="19" t="s">
        <v>48</v>
      </c>
      <c r="E24" s="28" t="s">
        <v>49</v>
      </c>
      <c r="F24" s="108">
        <v>5.55</v>
      </c>
      <c r="G24" s="106">
        <v>5.55</v>
      </c>
      <c r="H24" s="107">
        <v>5.75</v>
      </c>
      <c r="I24" s="103">
        <v>5.75</v>
      </c>
      <c r="J24" s="115">
        <v>7.55</v>
      </c>
      <c r="K24" s="277">
        <v>6.28</v>
      </c>
      <c r="L24" s="94">
        <f t="shared" si="0"/>
        <v>-16.821192052980138</v>
      </c>
      <c r="M24" s="44">
        <f t="shared" si="1"/>
        <v>13.153153153153156</v>
      </c>
    </row>
    <row r="25" spans="1:13" ht="15.75" thickBot="1">
      <c r="A25">
        <v>19</v>
      </c>
      <c r="B25" s="339"/>
      <c r="C25" s="18" t="s">
        <v>50</v>
      </c>
      <c r="D25" s="19" t="s">
        <v>51</v>
      </c>
      <c r="E25" s="28" t="s">
        <v>9</v>
      </c>
      <c r="F25" s="110"/>
      <c r="G25" s="111"/>
      <c r="H25" s="105"/>
      <c r="I25" s="103"/>
      <c r="J25" s="114"/>
      <c r="K25" s="277"/>
      <c r="L25" s="94"/>
      <c r="M25" s="44"/>
    </row>
    <row r="26" spans="1:13" ht="15.75" thickBot="1">
      <c r="A26">
        <v>20</v>
      </c>
      <c r="B26" s="339"/>
      <c r="C26" s="18" t="s">
        <v>52</v>
      </c>
      <c r="D26" s="19" t="s">
        <v>53</v>
      </c>
      <c r="E26" s="28" t="s">
        <v>49</v>
      </c>
      <c r="F26" s="101">
        <v>7.29</v>
      </c>
      <c r="G26" s="106">
        <v>7.29</v>
      </c>
      <c r="H26" s="107">
        <v>8.49</v>
      </c>
      <c r="I26" s="103">
        <v>8.5</v>
      </c>
      <c r="J26" s="116">
        <v>9.59</v>
      </c>
      <c r="K26" s="277">
        <v>9.98</v>
      </c>
      <c r="L26" s="94">
        <f t="shared" si="0"/>
        <v>4.0667361835245117</v>
      </c>
      <c r="M26" s="44">
        <f t="shared" si="1"/>
        <v>36.899862825788745</v>
      </c>
    </row>
    <row r="27" spans="1:13" ht="15.75" thickBot="1">
      <c r="A27">
        <v>21</v>
      </c>
      <c r="B27" s="339"/>
      <c r="C27" s="18" t="s">
        <v>54</v>
      </c>
      <c r="D27" s="19" t="s">
        <v>55</v>
      </c>
      <c r="E27" s="28" t="s">
        <v>49</v>
      </c>
      <c r="F27" s="101">
        <v>6.99</v>
      </c>
      <c r="G27" s="104">
        <v>7.29</v>
      </c>
      <c r="H27" s="105">
        <v>8.49</v>
      </c>
      <c r="I27" s="103">
        <v>8.99</v>
      </c>
      <c r="J27" s="206">
        <v>8.99</v>
      </c>
      <c r="K27" s="296">
        <v>9.98</v>
      </c>
      <c r="L27" s="94">
        <f t="shared" si="0"/>
        <v>11.012235817575075</v>
      </c>
      <c r="M27" s="44">
        <f t="shared" si="1"/>
        <v>42.775393419170229</v>
      </c>
    </row>
    <row r="28" spans="1:13" ht="15.75" thickBot="1">
      <c r="A28">
        <v>22</v>
      </c>
      <c r="B28" s="339"/>
      <c r="C28" s="18" t="s">
        <v>52</v>
      </c>
      <c r="D28" s="19" t="s">
        <v>8</v>
      </c>
      <c r="E28" s="28" t="s">
        <v>49</v>
      </c>
      <c r="F28" s="101">
        <v>5.98</v>
      </c>
      <c r="G28" s="104">
        <v>5.69</v>
      </c>
      <c r="H28" s="105">
        <v>5.99</v>
      </c>
      <c r="I28" s="103">
        <v>7.29</v>
      </c>
      <c r="J28" s="206">
        <v>5.98</v>
      </c>
      <c r="K28" s="277">
        <v>6.59</v>
      </c>
      <c r="L28" s="94">
        <f t="shared" si="0"/>
        <v>10.200668896321062</v>
      </c>
      <c r="M28" s="44">
        <f t="shared" si="1"/>
        <v>10.200668896321062</v>
      </c>
    </row>
    <row r="29" spans="1:13" ht="15.75" thickBot="1">
      <c r="A29">
        <v>23</v>
      </c>
      <c r="B29" s="339"/>
      <c r="C29" s="18" t="s">
        <v>61</v>
      </c>
      <c r="D29" s="19" t="s">
        <v>62</v>
      </c>
      <c r="E29" s="28" t="s">
        <v>12</v>
      </c>
      <c r="F29" s="110">
        <v>2.99</v>
      </c>
      <c r="G29" s="104">
        <v>2.99</v>
      </c>
      <c r="H29" s="105">
        <v>3.39</v>
      </c>
      <c r="I29" s="105">
        <v>3.39</v>
      </c>
      <c r="J29" s="114">
        <v>4.6900000000000004</v>
      </c>
      <c r="K29" s="304">
        <v>5.29</v>
      </c>
      <c r="L29" s="94">
        <f t="shared" si="0"/>
        <v>12.793176972281444</v>
      </c>
      <c r="M29" s="44">
        <f t="shared" si="1"/>
        <v>76.923076923076906</v>
      </c>
    </row>
    <row r="30" spans="1:13" ht="15.75" thickBot="1">
      <c r="A30">
        <v>24</v>
      </c>
      <c r="B30" s="339"/>
      <c r="C30" s="18" t="s">
        <v>61</v>
      </c>
      <c r="D30" s="19" t="s">
        <v>8</v>
      </c>
      <c r="E30" s="28" t="s">
        <v>12</v>
      </c>
      <c r="F30" s="101">
        <v>2.99</v>
      </c>
      <c r="G30" s="106">
        <v>2.99</v>
      </c>
      <c r="H30" s="107">
        <v>3.29</v>
      </c>
      <c r="I30" s="103">
        <v>3.89</v>
      </c>
      <c r="J30" s="116">
        <v>3.99</v>
      </c>
      <c r="K30" s="277">
        <v>4.3899999999999997</v>
      </c>
      <c r="L30" s="94">
        <f t="shared" si="0"/>
        <v>10.02506265664158</v>
      </c>
      <c r="M30" s="44">
        <f t="shared" si="1"/>
        <v>46.822742474916367</v>
      </c>
    </row>
    <row r="31" spans="1:13" ht="15.75" thickBot="1">
      <c r="A31">
        <v>25</v>
      </c>
      <c r="B31" s="339"/>
      <c r="C31" s="18" t="s">
        <v>66</v>
      </c>
      <c r="D31" s="19" t="s">
        <v>8</v>
      </c>
      <c r="E31" s="28" t="s">
        <v>31</v>
      </c>
      <c r="F31" s="101">
        <v>2.59</v>
      </c>
      <c r="G31" s="111">
        <v>2.59</v>
      </c>
      <c r="H31" s="105">
        <v>2.89</v>
      </c>
      <c r="I31" s="103">
        <v>2.8</v>
      </c>
      <c r="J31" s="206">
        <v>2.29</v>
      </c>
      <c r="K31" s="296">
        <v>2.4900000000000002</v>
      </c>
      <c r="L31" s="94">
        <f t="shared" si="0"/>
        <v>8.7336244541484831</v>
      </c>
      <c r="M31" s="44">
        <f t="shared" si="1"/>
        <v>-3.8610038610038515</v>
      </c>
    </row>
    <row r="32" spans="1:13" ht="15.75" thickBot="1">
      <c r="A32">
        <v>26</v>
      </c>
      <c r="B32" s="339"/>
      <c r="C32" s="18" t="s">
        <v>67</v>
      </c>
      <c r="D32" s="19" t="s">
        <v>68</v>
      </c>
      <c r="E32" s="28" t="s">
        <v>69</v>
      </c>
      <c r="F32" s="101">
        <v>2.99</v>
      </c>
      <c r="G32" s="111">
        <v>2.99</v>
      </c>
      <c r="H32" s="105">
        <v>2.99</v>
      </c>
      <c r="I32" s="103">
        <v>3.19</v>
      </c>
      <c r="J32" s="206">
        <v>3.19</v>
      </c>
      <c r="K32" s="296">
        <v>3.19</v>
      </c>
      <c r="L32" s="94">
        <f t="shared" si="0"/>
        <v>0</v>
      </c>
      <c r="M32" s="44">
        <f t="shared" si="1"/>
        <v>6.6889632107023402</v>
      </c>
    </row>
    <row r="33" spans="1:13" ht="15.75" thickBot="1">
      <c r="A33">
        <v>27</v>
      </c>
      <c r="B33" s="339"/>
      <c r="C33" s="18" t="s">
        <v>70</v>
      </c>
      <c r="D33" s="19" t="s">
        <v>71</v>
      </c>
      <c r="E33" s="28" t="s">
        <v>105</v>
      </c>
      <c r="F33" s="101">
        <v>2.99</v>
      </c>
      <c r="G33" s="109">
        <v>2.19</v>
      </c>
      <c r="H33" s="107">
        <v>2.39</v>
      </c>
      <c r="I33" s="103">
        <v>2.79</v>
      </c>
      <c r="J33" s="207">
        <v>2.59</v>
      </c>
      <c r="K33" s="277">
        <v>3.39</v>
      </c>
      <c r="L33" s="94">
        <f t="shared" si="0"/>
        <v>30.888030888030897</v>
      </c>
      <c r="M33" s="44">
        <f t="shared" si="1"/>
        <v>13.37792642140468</v>
      </c>
    </row>
    <row r="34" spans="1:13" ht="15.75" thickBot="1">
      <c r="A34">
        <v>28</v>
      </c>
      <c r="B34" s="339"/>
      <c r="C34" s="18" t="s">
        <v>72</v>
      </c>
      <c r="D34" s="19" t="s">
        <v>73</v>
      </c>
      <c r="E34" s="28" t="s">
        <v>74</v>
      </c>
      <c r="F34" s="108">
        <v>7.89</v>
      </c>
      <c r="G34" s="111">
        <v>7.89</v>
      </c>
      <c r="H34" s="105">
        <v>8.98</v>
      </c>
      <c r="I34" s="103">
        <v>9.49</v>
      </c>
      <c r="J34" s="114">
        <v>9.99</v>
      </c>
      <c r="K34" s="277">
        <v>9.99</v>
      </c>
      <c r="L34" s="94">
        <f t="shared" si="0"/>
        <v>0</v>
      </c>
      <c r="M34" s="44">
        <f t="shared" si="1"/>
        <v>26.615969581749056</v>
      </c>
    </row>
    <row r="35" spans="1:13" ht="15.75" thickBot="1">
      <c r="A35">
        <v>29</v>
      </c>
      <c r="B35" s="339"/>
      <c r="C35" s="18" t="s">
        <v>72</v>
      </c>
      <c r="D35" s="19" t="s">
        <v>8</v>
      </c>
      <c r="E35" s="28" t="s">
        <v>74</v>
      </c>
      <c r="F35" s="101">
        <v>7.69</v>
      </c>
      <c r="G35" s="112">
        <v>7.69</v>
      </c>
      <c r="H35" s="105">
        <v>7.89</v>
      </c>
      <c r="I35" s="103">
        <v>8.58</v>
      </c>
      <c r="J35" s="206">
        <v>8.68</v>
      </c>
      <c r="K35" s="277">
        <v>8.89</v>
      </c>
      <c r="L35" s="94">
        <f t="shared" si="0"/>
        <v>2.4193548387096797</v>
      </c>
      <c r="M35" s="44">
        <f t="shared" si="1"/>
        <v>15.604681404421314</v>
      </c>
    </row>
    <row r="36" spans="1:13" ht="15.75" thickBot="1">
      <c r="A36">
        <v>30</v>
      </c>
      <c r="B36" s="339"/>
      <c r="C36" s="18" t="s">
        <v>88</v>
      </c>
      <c r="D36" s="19" t="s">
        <v>8</v>
      </c>
      <c r="E36" s="28" t="s">
        <v>82</v>
      </c>
      <c r="F36" s="101">
        <v>1.8</v>
      </c>
      <c r="G36" s="112">
        <v>1.8</v>
      </c>
      <c r="H36" s="105">
        <v>1.8</v>
      </c>
      <c r="I36" s="103">
        <v>1.85</v>
      </c>
      <c r="J36" s="220">
        <v>1.8</v>
      </c>
      <c r="K36" s="277">
        <v>1.79</v>
      </c>
      <c r="L36" s="94">
        <f t="shared" si="0"/>
        <v>-0.55555555555555713</v>
      </c>
      <c r="M36" s="44">
        <f t="shared" si="1"/>
        <v>-0.55555555555555713</v>
      </c>
    </row>
    <row r="37" spans="1:13" ht="15.75" thickBot="1">
      <c r="A37">
        <v>31</v>
      </c>
      <c r="B37" s="339"/>
      <c r="C37" s="18" t="s">
        <v>89</v>
      </c>
      <c r="D37" s="19" t="s">
        <v>90</v>
      </c>
      <c r="E37" s="28" t="s">
        <v>91</v>
      </c>
      <c r="F37" s="101">
        <v>6.06</v>
      </c>
      <c r="G37" s="112">
        <v>4.9800000000000004</v>
      </c>
      <c r="H37" s="105">
        <v>3.89</v>
      </c>
      <c r="I37" s="103">
        <v>4.99</v>
      </c>
      <c r="J37" s="206">
        <v>4.49</v>
      </c>
      <c r="K37" s="277">
        <v>5.89</v>
      </c>
      <c r="L37" s="94">
        <f t="shared" si="0"/>
        <v>31.180400890868583</v>
      </c>
      <c r="M37" s="44">
        <f t="shared" si="1"/>
        <v>-2.8052805280528048</v>
      </c>
    </row>
    <row r="38" spans="1:13" ht="15.75" thickBot="1">
      <c r="A38">
        <v>32</v>
      </c>
      <c r="B38" s="340"/>
      <c r="C38" s="18" t="s">
        <v>92</v>
      </c>
      <c r="D38" s="19" t="s">
        <v>93</v>
      </c>
      <c r="E38" s="28" t="s">
        <v>94</v>
      </c>
      <c r="F38" s="101">
        <v>4.29</v>
      </c>
      <c r="G38" s="112">
        <v>4.29</v>
      </c>
      <c r="H38" s="105">
        <v>4.59</v>
      </c>
      <c r="I38" s="105">
        <v>4.59</v>
      </c>
      <c r="J38" s="214">
        <v>3.99</v>
      </c>
      <c r="K38" s="303">
        <v>3.99</v>
      </c>
      <c r="L38" s="94">
        <f t="shared" si="0"/>
        <v>0</v>
      </c>
      <c r="M38" s="44">
        <f t="shared" si="1"/>
        <v>-6.9930069930070005</v>
      </c>
    </row>
    <row r="39" spans="1:13" ht="15.75" thickBot="1">
      <c r="A39">
        <v>33</v>
      </c>
      <c r="B39" s="338" t="s">
        <v>232</v>
      </c>
      <c r="C39" s="18" t="s">
        <v>10</v>
      </c>
      <c r="D39" s="19" t="s">
        <v>11</v>
      </c>
      <c r="E39" s="28" t="s">
        <v>12</v>
      </c>
      <c r="F39" s="101">
        <v>3.19</v>
      </c>
      <c r="G39" s="104">
        <v>3.19</v>
      </c>
      <c r="H39" s="105">
        <v>3.5</v>
      </c>
      <c r="I39" s="103">
        <v>3.29</v>
      </c>
      <c r="J39" s="114">
        <v>3.29</v>
      </c>
      <c r="K39" s="296">
        <v>3.29</v>
      </c>
      <c r="L39" s="94">
        <f t="shared" si="0"/>
        <v>0</v>
      </c>
      <c r="M39" s="44">
        <f t="shared" si="1"/>
        <v>3.1347962382445189</v>
      </c>
    </row>
    <row r="40" spans="1:13" ht="15.75" thickBot="1">
      <c r="A40">
        <v>34</v>
      </c>
      <c r="B40" s="339"/>
      <c r="C40" s="18" t="s">
        <v>10</v>
      </c>
      <c r="D40" s="19" t="s">
        <v>8</v>
      </c>
      <c r="E40" s="28" t="s">
        <v>13</v>
      </c>
      <c r="F40" s="101">
        <v>3.19</v>
      </c>
      <c r="G40" s="106">
        <v>3.19</v>
      </c>
      <c r="H40" s="107">
        <v>3.5</v>
      </c>
      <c r="I40" s="103">
        <v>3.29</v>
      </c>
      <c r="J40" s="115">
        <v>3.29</v>
      </c>
      <c r="K40" s="277">
        <v>3.29</v>
      </c>
      <c r="L40" s="94">
        <f t="shared" si="0"/>
        <v>0</v>
      </c>
      <c r="M40" s="44">
        <f t="shared" si="1"/>
        <v>3.1347962382445189</v>
      </c>
    </row>
    <row r="41" spans="1:13" ht="15.75" thickBot="1">
      <c r="A41">
        <v>35</v>
      </c>
      <c r="B41" s="339"/>
      <c r="C41" s="18" t="s">
        <v>14</v>
      </c>
      <c r="D41" s="19" t="s">
        <v>15</v>
      </c>
      <c r="E41" s="28" t="s">
        <v>103</v>
      </c>
      <c r="F41" s="108">
        <v>24.79</v>
      </c>
      <c r="G41" s="109">
        <v>24.79</v>
      </c>
      <c r="H41" s="107">
        <v>24.79</v>
      </c>
      <c r="I41" s="103">
        <v>17.59</v>
      </c>
      <c r="J41" s="207">
        <v>15.9</v>
      </c>
      <c r="K41" s="277">
        <v>24.99</v>
      </c>
      <c r="L41" s="94">
        <f t="shared" si="0"/>
        <v>57.169811320754718</v>
      </c>
      <c r="M41" s="44">
        <f t="shared" si="1"/>
        <v>0.80677692617992136</v>
      </c>
    </row>
    <row r="42" spans="1:13" ht="15.75" thickBot="1">
      <c r="A42">
        <v>36</v>
      </c>
      <c r="B42" s="339"/>
      <c r="C42" s="18" t="s">
        <v>14</v>
      </c>
      <c r="D42" s="19" t="s">
        <v>104</v>
      </c>
      <c r="E42" s="28" t="s">
        <v>103</v>
      </c>
      <c r="F42" s="110"/>
      <c r="G42" s="111"/>
      <c r="H42" s="105"/>
      <c r="I42" s="103"/>
      <c r="J42" s="114"/>
      <c r="K42" s="277"/>
      <c r="L42" s="94"/>
      <c r="M42" s="44"/>
    </row>
    <row r="43" spans="1:13" ht="15.75" thickBot="1">
      <c r="A43">
        <v>37</v>
      </c>
      <c r="B43" s="339"/>
      <c r="C43" s="18" t="s">
        <v>34</v>
      </c>
      <c r="D43" s="19" t="s">
        <v>35</v>
      </c>
      <c r="E43" s="28" t="s">
        <v>36</v>
      </c>
      <c r="F43" s="101">
        <v>3.99</v>
      </c>
      <c r="G43" s="112">
        <v>2.79</v>
      </c>
      <c r="H43" s="105">
        <v>3.5</v>
      </c>
      <c r="I43" s="103">
        <v>4.59</v>
      </c>
      <c r="J43" s="114">
        <v>4.59</v>
      </c>
      <c r="K43" s="277">
        <v>4.6900000000000004</v>
      </c>
      <c r="L43" s="94">
        <f t="shared" si="0"/>
        <v>2.1786492374727828</v>
      </c>
      <c r="M43" s="44">
        <f t="shared" si="1"/>
        <v>17.543859649122808</v>
      </c>
    </row>
    <row r="44" spans="1:13" ht="15.75" thickBot="1">
      <c r="A44">
        <v>38</v>
      </c>
      <c r="B44" s="339"/>
      <c r="C44" s="18" t="s">
        <v>34</v>
      </c>
      <c r="D44" s="19" t="s">
        <v>37</v>
      </c>
      <c r="E44" s="28" t="s">
        <v>36</v>
      </c>
      <c r="F44" s="101">
        <v>2.69</v>
      </c>
      <c r="G44" s="112">
        <v>1.79</v>
      </c>
      <c r="H44" s="105">
        <v>3.89</v>
      </c>
      <c r="I44" s="103">
        <v>4.3899999999999997</v>
      </c>
      <c r="J44" s="114">
        <v>4.6900000000000004</v>
      </c>
      <c r="K44" s="296">
        <v>3.89</v>
      </c>
      <c r="L44" s="94">
        <f t="shared" si="0"/>
        <v>-17.057569296375277</v>
      </c>
      <c r="M44" s="44">
        <f t="shared" si="1"/>
        <v>44.609665427509299</v>
      </c>
    </row>
    <row r="45" spans="1:13" ht="15.75" thickBot="1">
      <c r="A45">
        <v>39</v>
      </c>
      <c r="B45" s="339"/>
      <c r="C45" s="18" t="s">
        <v>38</v>
      </c>
      <c r="D45" s="19" t="s">
        <v>121</v>
      </c>
      <c r="E45" s="28" t="s">
        <v>39</v>
      </c>
      <c r="F45" s="101">
        <v>5.99</v>
      </c>
      <c r="G45" s="112">
        <v>3.69</v>
      </c>
      <c r="H45" s="105">
        <v>6.49</v>
      </c>
      <c r="I45" s="103">
        <v>6.75</v>
      </c>
      <c r="J45" s="206">
        <v>3.9</v>
      </c>
      <c r="K45" s="277">
        <v>6.9</v>
      </c>
      <c r="L45" s="94">
        <f t="shared" si="0"/>
        <v>76.923076923076934</v>
      </c>
      <c r="M45" s="44">
        <f t="shared" si="1"/>
        <v>15.191986644407336</v>
      </c>
    </row>
    <row r="46" spans="1:13" ht="15.75" thickBot="1">
      <c r="A46">
        <v>40</v>
      </c>
      <c r="B46" s="339"/>
      <c r="C46" s="18" t="s">
        <v>38</v>
      </c>
      <c r="D46" s="19" t="s">
        <v>16</v>
      </c>
      <c r="E46" s="28" t="s">
        <v>39</v>
      </c>
      <c r="F46" s="110"/>
      <c r="G46" s="111"/>
      <c r="H46" s="105"/>
      <c r="I46" s="103"/>
      <c r="J46" s="114"/>
      <c r="K46" s="277"/>
      <c r="L46" s="94"/>
      <c r="M46" s="44"/>
    </row>
    <row r="47" spans="1:13" ht="15.75" thickBot="1">
      <c r="A47">
        <v>41</v>
      </c>
      <c r="B47" s="339"/>
      <c r="C47" s="18" t="s">
        <v>40</v>
      </c>
      <c r="D47" s="19" t="s">
        <v>41</v>
      </c>
      <c r="E47" s="28" t="s">
        <v>39</v>
      </c>
      <c r="F47" s="101">
        <v>2.29</v>
      </c>
      <c r="G47" s="109">
        <v>2.1800000000000002</v>
      </c>
      <c r="H47" s="107">
        <v>2.29</v>
      </c>
      <c r="I47" s="102">
        <v>2.29</v>
      </c>
      <c r="J47" s="226">
        <v>2.69</v>
      </c>
      <c r="K47" s="311">
        <v>2.89</v>
      </c>
      <c r="L47" s="94">
        <f t="shared" si="0"/>
        <v>7.4349442379182165</v>
      </c>
      <c r="M47" s="44">
        <f t="shared" si="1"/>
        <v>26.200873362445407</v>
      </c>
    </row>
    <row r="48" spans="1:13" ht="15.75" thickBot="1">
      <c r="A48">
        <v>42</v>
      </c>
      <c r="B48" s="339"/>
      <c r="C48" s="18" t="s">
        <v>40</v>
      </c>
      <c r="D48" s="19" t="s">
        <v>16</v>
      </c>
      <c r="E48" s="28" t="s">
        <v>39</v>
      </c>
      <c r="F48" s="110"/>
      <c r="G48" s="111"/>
      <c r="H48" s="107"/>
      <c r="I48" s="103"/>
      <c r="J48" s="116"/>
      <c r="K48" s="277"/>
      <c r="L48" s="94"/>
      <c r="M48" s="44"/>
    </row>
    <row r="49" spans="1:13" ht="15.75" thickBot="1">
      <c r="A49">
        <v>43</v>
      </c>
      <c r="B49" s="339"/>
      <c r="C49" s="18" t="s">
        <v>58</v>
      </c>
      <c r="D49" s="19" t="s">
        <v>59</v>
      </c>
      <c r="E49" s="28" t="s">
        <v>60</v>
      </c>
      <c r="F49" s="101">
        <v>1.99</v>
      </c>
      <c r="G49" s="109">
        <v>2.19</v>
      </c>
      <c r="H49" s="107">
        <v>2.4900000000000002</v>
      </c>
      <c r="I49" s="103">
        <v>2.2799999999999998</v>
      </c>
      <c r="J49" s="118">
        <v>2.5</v>
      </c>
      <c r="K49" s="296">
        <v>1.99</v>
      </c>
      <c r="L49" s="94">
        <f t="shared" si="0"/>
        <v>-20.400000000000006</v>
      </c>
      <c r="M49" s="44">
        <f t="shared" si="1"/>
        <v>0</v>
      </c>
    </row>
    <row r="50" spans="1:13" ht="15.75" thickBot="1">
      <c r="A50">
        <v>44</v>
      </c>
      <c r="B50" s="339"/>
      <c r="C50" s="18" t="s">
        <v>63</v>
      </c>
      <c r="D50" s="19" t="s">
        <v>64</v>
      </c>
      <c r="E50" s="28" t="s">
        <v>39</v>
      </c>
      <c r="F50" s="101">
        <v>5.29</v>
      </c>
      <c r="G50" s="109">
        <v>5.29</v>
      </c>
      <c r="H50" s="107">
        <v>9.5</v>
      </c>
      <c r="I50" s="103">
        <v>4.49</v>
      </c>
      <c r="J50" s="115">
        <v>5.59</v>
      </c>
      <c r="K50" s="296">
        <v>4.99</v>
      </c>
      <c r="L50" s="94">
        <f t="shared" si="0"/>
        <v>-10.733452593917704</v>
      </c>
      <c r="M50" s="44">
        <f t="shared" si="1"/>
        <v>-5.6710775047259006</v>
      </c>
    </row>
    <row r="51" spans="1:13" ht="15.75" thickBot="1">
      <c r="A51">
        <v>45</v>
      </c>
      <c r="B51" s="339"/>
      <c r="C51" s="18" t="s">
        <v>63</v>
      </c>
      <c r="D51" s="19" t="s">
        <v>65</v>
      </c>
      <c r="E51" s="28" t="s">
        <v>39</v>
      </c>
      <c r="F51" s="110"/>
      <c r="G51" s="111"/>
      <c r="H51" s="107"/>
      <c r="I51" s="103"/>
      <c r="J51" s="116"/>
      <c r="K51" s="277"/>
      <c r="L51" s="94"/>
      <c r="M51" s="44"/>
    </row>
    <row r="52" spans="1:13" ht="15.75" thickBot="1">
      <c r="A52">
        <v>46</v>
      </c>
      <c r="B52" s="339"/>
      <c r="C52" s="18" t="s">
        <v>75</v>
      </c>
      <c r="D52" s="19" t="s">
        <v>76</v>
      </c>
      <c r="E52" s="28" t="s">
        <v>77</v>
      </c>
      <c r="F52" s="110">
        <v>7.49</v>
      </c>
      <c r="G52" s="109">
        <v>7.49</v>
      </c>
      <c r="H52" s="107">
        <v>7.49</v>
      </c>
      <c r="I52" s="107">
        <v>7.49</v>
      </c>
      <c r="J52" s="107">
        <v>7.49</v>
      </c>
      <c r="K52" s="277"/>
      <c r="L52" s="94">
        <f t="shared" si="0"/>
        <v>-100</v>
      </c>
      <c r="M52" s="44">
        <f t="shared" si="1"/>
        <v>-100</v>
      </c>
    </row>
    <row r="53" spans="1:13" ht="15.75" thickBot="1">
      <c r="A53">
        <v>47</v>
      </c>
      <c r="B53" s="339"/>
      <c r="C53" s="18" t="s">
        <v>78</v>
      </c>
      <c r="D53" s="19" t="s">
        <v>79</v>
      </c>
      <c r="E53" s="28" t="s">
        <v>80</v>
      </c>
      <c r="F53" s="108">
        <v>4.8899999999999997</v>
      </c>
      <c r="G53" s="109">
        <v>5.79</v>
      </c>
      <c r="H53" s="107">
        <v>5.79</v>
      </c>
      <c r="I53" s="107">
        <v>5.79</v>
      </c>
      <c r="J53" s="107">
        <v>5.79</v>
      </c>
      <c r="K53" s="277"/>
      <c r="L53" s="94">
        <f t="shared" si="0"/>
        <v>-100</v>
      </c>
      <c r="M53" s="44">
        <f t="shared" si="1"/>
        <v>-100</v>
      </c>
    </row>
    <row r="54" spans="1:13" ht="15.75" thickBot="1">
      <c r="A54">
        <v>48</v>
      </c>
      <c r="B54" s="339"/>
      <c r="C54" s="18" t="s">
        <v>81</v>
      </c>
      <c r="D54" s="19" t="s">
        <v>41</v>
      </c>
      <c r="E54" s="28" t="s">
        <v>82</v>
      </c>
      <c r="F54" s="101">
        <v>9.9</v>
      </c>
      <c r="G54" s="109">
        <v>11.9</v>
      </c>
      <c r="H54" s="107">
        <v>15.79</v>
      </c>
      <c r="I54" s="103">
        <v>10.98</v>
      </c>
      <c r="J54" s="118">
        <v>13.99</v>
      </c>
      <c r="K54" s="277">
        <v>14.35</v>
      </c>
      <c r="L54" s="94">
        <f t="shared" si="0"/>
        <v>2.5732666190135802</v>
      </c>
      <c r="M54" s="44">
        <f t="shared" si="1"/>
        <v>44.949494949494948</v>
      </c>
    </row>
    <row r="55" spans="1:13" ht="15.75" thickBot="1">
      <c r="A55">
        <v>49</v>
      </c>
      <c r="B55" s="339"/>
      <c r="C55" s="18" t="s">
        <v>81</v>
      </c>
      <c r="D55" s="19" t="s">
        <v>8</v>
      </c>
      <c r="E55" s="28" t="s">
        <v>82</v>
      </c>
      <c r="F55" s="101">
        <v>9.59</v>
      </c>
      <c r="G55" s="109">
        <v>9.59</v>
      </c>
      <c r="H55" s="107">
        <v>9.5</v>
      </c>
      <c r="I55" s="103">
        <v>11.69</v>
      </c>
      <c r="J55" s="227">
        <v>13.49</v>
      </c>
      <c r="K55" s="304">
        <v>14.35</v>
      </c>
      <c r="L55" s="94">
        <f t="shared" si="0"/>
        <v>6.3750926612305392</v>
      </c>
      <c r="M55" s="44">
        <f t="shared" si="1"/>
        <v>49.635036496350381</v>
      </c>
    </row>
    <row r="56" spans="1:13" ht="15.75" thickBot="1">
      <c r="A56">
        <v>50</v>
      </c>
      <c r="B56" s="339"/>
      <c r="C56" s="18" t="s">
        <v>83</v>
      </c>
      <c r="D56" s="19" t="s">
        <v>84</v>
      </c>
      <c r="E56" s="28" t="s">
        <v>85</v>
      </c>
      <c r="F56" s="101">
        <v>13.49</v>
      </c>
      <c r="G56" s="109">
        <v>13.5</v>
      </c>
      <c r="H56" s="107">
        <v>13.49</v>
      </c>
      <c r="I56" s="103">
        <v>15.9</v>
      </c>
      <c r="J56" s="118">
        <v>15.9</v>
      </c>
      <c r="K56" s="277">
        <v>15.9</v>
      </c>
      <c r="L56" s="94">
        <f t="shared" si="0"/>
        <v>0</v>
      </c>
      <c r="M56" s="44">
        <f t="shared" si="1"/>
        <v>17.865085248332093</v>
      </c>
    </row>
    <row r="57" spans="1:13" ht="15.75" thickBot="1">
      <c r="A57">
        <v>51</v>
      </c>
      <c r="B57" s="339"/>
      <c r="C57" s="18" t="s">
        <v>83</v>
      </c>
      <c r="D57" s="19" t="s">
        <v>8</v>
      </c>
      <c r="E57" s="28" t="s">
        <v>85</v>
      </c>
      <c r="F57" s="101">
        <v>9.9</v>
      </c>
      <c r="G57" s="109">
        <v>11.7</v>
      </c>
      <c r="H57" s="107">
        <v>10.19</v>
      </c>
      <c r="I57" s="103">
        <v>10.3</v>
      </c>
      <c r="J57" s="118">
        <v>9.99</v>
      </c>
      <c r="K57" s="277">
        <v>10.89</v>
      </c>
      <c r="L57" s="94">
        <f t="shared" si="0"/>
        <v>9.0090090090090058</v>
      </c>
      <c r="M57" s="44">
        <f t="shared" si="1"/>
        <v>10</v>
      </c>
    </row>
    <row r="58" spans="1:13" ht="15.75" thickBot="1">
      <c r="A58">
        <v>52</v>
      </c>
      <c r="B58" s="340"/>
      <c r="C58" s="18" t="s">
        <v>86</v>
      </c>
      <c r="D58" s="19" t="s">
        <v>87</v>
      </c>
      <c r="E58" s="28" t="s">
        <v>107</v>
      </c>
      <c r="F58" s="101">
        <v>1.99</v>
      </c>
      <c r="G58" s="109">
        <v>1.99</v>
      </c>
      <c r="H58" s="107">
        <v>2.29</v>
      </c>
      <c r="I58" s="103">
        <v>2.4900000000000002</v>
      </c>
      <c r="J58" s="181">
        <v>2.4900000000000002</v>
      </c>
      <c r="K58" s="279">
        <v>2.2799999999999998</v>
      </c>
      <c r="L58" s="94">
        <f t="shared" si="0"/>
        <v>-8.4337349397590486</v>
      </c>
      <c r="M58" s="44">
        <f t="shared" si="1"/>
        <v>14.572864321608023</v>
      </c>
    </row>
    <row r="59" spans="1:13" ht="15.75" thickBot="1">
      <c r="A59">
        <v>53</v>
      </c>
      <c r="B59" s="417" t="s">
        <v>233</v>
      </c>
      <c r="C59" s="18" t="s">
        <v>95</v>
      </c>
      <c r="D59" s="19" t="s">
        <v>96</v>
      </c>
      <c r="E59" s="28" t="s">
        <v>97</v>
      </c>
      <c r="F59" s="101">
        <v>9.98</v>
      </c>
      <c r="G59" s="109">
        <v>9.98</v>
      </c>
      <c r="H59" s="107">
        <v>9.98</v>
      </c>
      <c r="I59" s="103">
        <v>10.98</v>
      </c>
      <c r="J59" s="118">
        <v>10.99</v>
      </c>
      <c r="K59" s="277">
        <v>10.99</v>
      </c>
      <c r="L59" s="94">
        <f t="shared" si="0"/>
        <v>0</v>
      </c>
      <c r="M59" s="44">
        <f t="shared" si="1"/>
        <v>10.120240480961925</v>
      </c>
    </row>
    <row r="60" spans="1:13" ht="15.75" thickBot="1">
      <c r="A60">
        <v>54</v>
      </c>
      <c r="B60" s="418"/>
      <c r="C60" s="18" t="s">
        <v>98</v>
      </c>
      <c r="D60" s="19" t="s">
        <v>99</v>
      </c>
      <c r="E60" s="28" t="s">
        <v>97</v>
      </c>
      <c r="F60" s="101">
        <v>32.9</v>
      </c>
      <c r="G60" s="109">
        <v>31.9</v>
      </c>
      <c r="H60" s="107">
        <v>31.9</v>
      </c>
      <c r="I60" s="103">
        <v>39.9</v>
      </c>
      <c r="J60" s="118">
        <v>31.9</v>
      </c>
      <c r="K60" s="296">
        <v>29.9</v>
      </c>
      <c r="L60" s="94">
        <f t="shared" si="0"/>
        <v>-6.2695924764890236</v>
      </c>
      <c r="M60" s="44">
        <f t="shared" si="1"/>
        <v>-9.1185410334346528</v>
      </c>
    </row>
    <row r="61" spans="1:13" ht="15.75" thickBot="1">
      <c r="A61">
        <v>55</v>
      </c>
      <c r="B61" s="418"/>
      <c r="C61" s="20" t="s">
        <v>100</v>
      </c>
      <c r="D61" s="21" t="s">
        <v>101</v>
      </c>
      <c r="E61" s="29" t="s">
        <v>102</v>
      </c>
      <c r="F61" s="101">
        <v>5.79</v>
      </c>
      <c r="G61" s="109">
        <v>6.79</v>
      </c>
      <c r="H61" s="107">
        <v>6</v>
      </c>
      <c r="I61" s="103">
        <v>8</v>
      </c>
      <c r="J61" s="118">
        <v>7.89</v>
      </c>
      <c r="K61" s="277">
        <v>7.89</v>
      </c>
      <c r="L61" s="94">
        <f t="shared" si="0"/>
        <v>0</v>
      </c>
      <c r="M61" s="44">
        <f t="shared" si="1"/>
        <v>36.269430051813458</v>
      </c>
    </row>
    <row r="62" spans="1:13" ht="15.75" thickBot="1">
      <c r="A62">
        <v>56</v>
      </c>
      <c r="B62" s="419"/>
      <c r="C62" s="25" t="s">
        <v>56</v>
      </c>
      <c r="D62" s="26" t="s">
        <v>57</v>
      </c>
      <c r="E62" s="30" t="s">
        <v>49</v>
      </c>
      <c r="F62" s="101">
        <v>9.98</v>
      </c>
      <c r="G62" s="104">
        <v>8.49</v>
      </c>
      <c r="H62" s="105">
        <v>12.49</v>
      </c>
      <c r="I62" s="103">
        <v>16.899999999999999</v>
      </c>
      <c r="J62" s="227">
        <v>14.98</v>
      </c>
      <c r="K62" s="296">
        <v>9.59</v>
      </c>
      <c r="L62" s="94">
        <f t="shared" si="0"/>
        <v>-35.981308411214954</v>
      </c>
      <c r="M62" s="44">
        <f t="shared" si="1"/>
        <v>-3.9078156312625225</v>
      </c>
    </row>
    <row r="63" spans="1:13" ht="16.5" thickBot="1">
      <c r="J63" s="121">
        <v>12</v>
      </c>
      <c r="K63" s="306"/>
    </row>
    <row r="64" spans="1:13" ht="16.5" thickBot="1">
      <c r="J64" s="232">
        <v>6</v>
      </c>
      <c r="K64" s="307"/>
    </row>
  </sheetData>
  <sheetProtection algorithmName="SHA-512" hashValue="nf3yYJCiWrhsY+vei11/Nz/hKMMn3hUdbOT8XFD5MOaC3DLlLZTUPpOJwLz82FptEJfP9t655fw71iaHuysYpA==" saltValue="RUgrClu5+4rs41nUClOhEg==" spinCount="100000" sheet="1" objects="1" scenarios="1"/>
  <mergeCells count="14">
    <mergeCell ref="A3:F3"/>
    <mergeCell ref="B7:B38"/>
    <mergeCell ref="B39:B58"/>
    <mergeCell ref="A1:G1"/>
    <mergeCell ref="A2:G2"/>
    <mergeCell ref="A5:E5"/>
    <mergeCell ref="F5:F6"/>
    <mergeCell ref="A6:C6"/>
    <mergeCell ref="G5:G6"/>
    <mergeCell ref="K5:K6"/>
    <mergeCell ref="J5:J6"/>
    <mergeCell ref="I5:I6"/>
    <mergeCell ref="H5:H6"/>
    <mergeCell ref="B59:B62"/>
  </mergeCells>
  <phoneticPr fontId="26" type="noConversion"/>
  <pageMargins left="0.511811024" right="0.511811024" top="0.78740157499999996" bottom="0.78740157499999996" header="0.31496062000000002" footer="0.31496062000000002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C34B5-0113-4AF6-AF8D-48357DB01424}">
  <dimension ref="A1:M62"/>
  <sheetViews>
    <sheetView topLeftCell="A10" workbookViewId="0">
      <selection activeCell="G16" sqref="G16:I16"/>
    </sheetView>
  </sheetViews>
  <sheetFormatPr defaultRowHeight="15"/>
  <cols>
    <col min="1" max="1" width="3.28515625" customWidth="1"/>
    <col min="2" max="2" width="3.85546875" customWidth="1"/>
    <col min="3" max="3" width="33.28515625" bestFit="1" customWidth="1"/>
    <col min="4" max="4" width="17" bestFit="1" customWidth="1"/>
    <col min="6" max="6" width="9.28515625" style="47" bestFit="1" customWidth="1"/>
    <col min="7" max="7" width="9.42578125" style="79" bestFit="1" customWidth="1"/>
    <col min="8" max="8" width="8.85546875" style="47" customWidth="1"/>
    <col min="9" max="9" width="9.140625" style="47" customWidth="1"/>
    <col min="10" max="10" width="10" style="47" customWidth="1"/>
    <col min="11" max="11" width="11.140625" style="47" customWidth="1"/>
    <col min="12" max="12" width="10.7109375" bestFit="1" customWidth="1"/>
    <col min="13" max="13" width="12.7109375" bestFit="1" customWidth="1"/>
  </cols>
  <sheetData>
    <row r="1" spans="1:13">
      <c r="A1" s="397" t="s">
        <v>140</v>
      </c>
      <c r="B1" s="397"/>
      <c r="C1" s="397"/>
      <c r="D1" s="397"/>
      <c r="E1" s="397"/>
      <c r="F1" s="397"/>
      <c r="G1" s="397"/>
    </row>
    <row r="2" spans="1:13">
      <c r="A2" s="397" t="s">
        <v>143</v>
      </c>
      <c r="B2" s="397"/>
      <c r="C2" s="397"/>
      <c r="D2" s="397"/>
      <c r="E2" s="397"/>
      <c r="F2" s="397"/>
      <c r="G2" s="397"/>
    </row>
    <row r="3" spans="1:13">
      <c r="A3" s="398" t="s">
        <v>149</v>
      </c>
      <c r="B3" s="398"/>
      <c r="C3" s="398"/>
      <c r="D3" s="398"/>
      <c r="E3" s="398"/>
      <c r="F3" s="398"/>
    </row>
    <row r="4" spans="1:13" ht="15.75" thickBot="1">
      <c r="A4" s="22"/>
      <c r="B4" s="22"/>
      <c r="C4" s="22"/>
      <c r="D4" s="22"/>
      <c r="E4" s="22"/>
    </row>
    <row r="5" spans="1:13" ht="15" customHeight="1">
      <c r="A5" s="422" t="s">
        <v>145</v>
      </c>
      <c r="B5" s="423"/>
      <c r="C5" s="423"/>
      <c r="D5" s="423"/>
      <c r="E5" s="424"/>
      <c r="F5" s="415" t="s">
        <v>147</v>
      </c>
      <c r="G5" s="431" t="s">
        <v>173</v>
      </c>
      <c r="H5" s="415" t="s">
        <v>174</v>
      </c>
      <c r="I5" s="415" t="s">
        <v>179</v>
      </c>
      <c r="J5" s="415" t="s">
        <v>245</v>
      </c>
      <c r="K5" s="416" t="s">
        <v>260</v>
      </c>
      <c r="L5" s="43" t="s">
        <v>155</v>
      </c>
      <c r="M5" s="43" t="s">
        <v>155</v>
      </c>
    </row>
    <row r="6" spans="1:13" ht="15.75" thickBot="1">
      <c r="A6" s="425" t="s">
        <v>0</v>
      </c>
      <c r="B6" s="426"/>
      <c r="C6" s="427"/>
      <c r="D6" s="23" t="s">
        <v>1</v>
      </c>
      <c r="E6" s="24" t="s">
        <v>141</v>
      </c>
      <c r="F6" s="416"/>
      <c r="G6" s="432"/>
      <c r="H6" s="416"/>
      <c r="I6" s="416"/>
      <c r="J6" s="416"/>
      <c r="K6" s="430"/>
      <c r="L6" s="70" t="s">
        <v>156</v>
      </c>
      <c r="M6" s="70" t="s">
        <v>157</v>
      </c>
    </row>
    <row r="7" spans="1:13" ht="15.75" thickBot="1">
      <c r="A7">
        <v>1</v>
      </c>
      <c r="B7" s="338" t="s">
        <v>231</v>
      </c>
      <c r="C7" s="16" t="s">
        <v>2</v>
      </c>
      <c r="D7" s="17" t="s">
        <v>3</v>
      </c>
      <c r="E7" s="27" t="s">
        <v>4</v>
      </c>
      <c r="F7" s="77">
        <v>6.99</v>
      </c>
      <c r="G7" s="236">
        <v>5.49</v>
      </c>
      <c r="H7" s="240">
        <v>6.99</v>
      </c>
      <c r="I7" s="240">
        <v>6.99</v>
      </c>
      <c r="J7" s="219">
        <v>7.99</v>
      </c>
      <c r="K7" s="276">
        <v>7.99</v>
      </c>
      <c r="L7" s="94">
        <f>K7*100/J7-100</f>
        <v>0</v>
      </c>
      <c r="M7" s="44">
        <f>K7*100/F7-100</f>
        <v>14.306151645207436</v>
      </c>
    </row>
    <row r="8" spans="1:13" ht="15.75" thickBot="1">
      <c r="A8">
        <v>2</v>
      </c>
      <c r="B8" s="339"/>
      <c r="C8" s="18" t="s">
        <v>2</v>
      </c>
      <c r="D8" s="19" t="s">
        <v>5</v>
      </c>
      <c r="E8" s="28" t="s">
        <v>6</v>
      </c>
      <c r="F8" s="77">
        <v>6.59</v>
      </c>
      <c r="G8" s="236">
        <v>6.59</v>
      </c>
      <c r="H8" s="242">
        <v>6.59</v>
      </c>
      <c r="I8" s="242">
        <v>6.59</v>
      </c>
      <c r="J8" s="114">
        <v>8.2899999999999991</v>
      </c>
      <c r="K8" s="277">
        <v>8.2899999999999991</v>
      </c>
      <c r="L8" s="94">
        <f t="shared" ref="L8:L62" si="0">K8*100/J8-100</f>
        <v>0</v>
      </c>
      <c r="M8" s="44">
        <f t="shared" ref="M8:M62" si="1">K8*100/F8-100</f>
        <v>25.796661608497715</v>
      </c>
    </row>
    <row r="9" spans="1:13" ht="15.75" thickBot="1">
      <c r="A9">
        <v>3</v>
      </c>
      <c r="B9" s="339"/>
      <c r="C9" s="18" t="s">
        <v>7</v>
      </c>
      <c r="D9" s="19" t="s">
        <v>8</v>
      </c>
      <c r="E9" s="28" t="s">
        <v>9</v>
      </c>
      <c r="F9" s="77">
        <v>16.75</v>
      </c>
      <c r="G9" s="236">
        <v>18.89</v>
      </c>
      <c r="H9" s="240">
        <v>17.989999999999998</v>
      </c>
      <c r="I9" s="240">
        <v>17.989999999999998</v>
      </c>
      <c r="J9" s="220">
        <v>17.989999999999998</v>
      </c>
      <c r="K9" s="277">
        <v>17.989999999999998</v>
      </c>
      <c r="L9" s="94">
        <f t="shared" si="0"/>
        <v>0</v>
      </c>
      <c r="M9" s="44">
        <f t="shared" si="1"/>
        <v>7.4029850746268551</v>
      </c>
    </row>
    <row r="10" spans="1:13" ht="15.75" thickBot="1">
      <c r="A10">
        <v>4</v>
      </c>
      <c r="B10" s="339"/>
      <c r="C10" s="18" t="s">
        <v>17</v>
      </c>
      <c r="D10" s="19" t="s">
        <v>18</v>
      </c>
      <c r="E10" s="28" t="s">
        <v>9</v>
      </c>
      <c r="F10" s="77">
        <v>19.989999999999998</v>
      </c>
      <c r="G10" s="236">
        <v>18.75</v>
      </c>
      <c r="H10" s="240">
        <v>3.75</v>
      </c>
      <c r="I10" s="240">
        <v>3.75</v>
      </c>
      <c r="J10" s="114">
        <v>18.75</v>
      </c>
      <c r="K10" s="277">
        <v>19.45</v>
      </c>
      <c r="L10" s="94">
        <f t="shared" si="0"/>
        <v>3.7333333333333343</v>
      </c>
      <c r="M10" s="44">
        <f t="shared" si="1"/>
        <v>-2.7013506753376646</v>
      </c>
    </row>
    <row r="11" spans="1:13" ht="15.75" thickBot="1">
      <c r="A11">
        <v>5</v>
      </c>
      <c r="B11" s="339"/>
      <c r="C11" s="18" t="s">
        <v>17</v>
      </c>
      <c r="D11" s="19" t="s">
        <v>19</v>
      </c>
      <c r="E11" s="28" t="s">
        <v>9</v>
      </c>
      <c r="F11" s="78">
        <v>18.989999999999998</v>
      </c>
      <c r="G11" s="237">
        <v>18.45</v>
      </c>
      <c r="H11" s="240">
        <v>2.69</v>
      </c>
      <c r="I11" s="240">
        <v>2.69</v>
      </c>
      <c r="J11" s="207">
        <v>15.99</v>
      </c>
      <c r="K11" s="304">
        <v>18.75</v>
      </c>
      <c r="L11" s="94">
        <f t="shared" si="0"/>
        <v>17.26078799249531</v>
      </c>
      <c r="M11" s="44">
        <f t="shared" si="1"/>
        <v>-1.2638230647709179</v>
      </c>
    </row>
    <row r="12" spans="1:13" ht="15.75" thickBot="1">
      <c r="A12">
        <v>6</v>
      </c>
      <c r="B12" s="339"/>
      <c r="C12" s="18" t="s">
        <v>20</v>
      </c>
      <c r="D12" s="19" t="s">
        <v>21</v>
      </c>
      <c r="E12" s="28" t="s">
        <v>9</v>
      </c>
      <c r="F12" s="81">
        <v>21.95</v>
      </c>
      <c r="G12" s="237">
        <v>21.95</v>
      </c>
      <c r="H12" s="240">
        <v>15.29</v>
      </c>
      <c r="I12" s="240">
        <v>15.29</v>
      </c>
      <c r="J12" s="116">
        <v>23.95</v>
      </c>
      <c r="K12" s="277">
        <v>17.98</v>
      </c>
      <c r="L12" s="94">
        <f t="shared" si="0"/>
        <v>-24.926931106471812</v>
      </c>
      <c r="M12" s="44">
        <f t="shared" si="1"/>
        <v>-18.086560364464688</v>
      </c>
    </row>
    <row r="13" spans="1:13" ht="15.75" thickBot="1">
      <c r="A13">
        <v>7</v>
      </c>
      <c r="B13" s="339"/>
      <c r="C13" s="18" t="s">
        <v>22</v>
      </c>
      <c r="D13" s="19" t="s">
        <v>23</v>
      </c>
      <c r="E13" s="28" t="s">
        <v>9</v>
      </c>
      <c r="F13" s="77">
        <v>26.49</v>
      </c>
      <c r="G13" s="238">
        <v>26.49</v>
      </c>
      <c r="H13" s="243">
        <v>26.49</v>
      </c>
      <c r="I13" s="243">
        <v>26.49</v>
      </c>
      <c r="J13" s="114">
        <v>26.65</v>
      </c>
      <c r="K13" s="304">
        <v>26.25</v>
      </c>
      <c r="L13" s="94">
        <f t="shared" si="0"/>
        <v>-1.5009380863039326</v>
      </c>
      <c r="M13" s="44">
        <f t="shared" si="1"/>
        <v>-0.90600226500565384</v>
      </c>
    </row>
    <row r="14" spans="1:13" ht="15.75" thickBot="1">
      <c r="A14">
        <v>8</v>
      </c>
      <c r="B14" s="339"/>
      <c r="C14" s="18" t="s">
        <v>22</v>
      </c>
      <c r="D14" s="19" t="s">
        <v>24</v>
      </c>
      <c r="E14" s="28" t="s">
        <v>9</v>
      </c>
      <c r="F14" s="77">
        <v>19.899999999999999</v>
      </c>
      <c r="G14" s="236">
        <v>23.49</v>
      </c>
      <c r="H14" s="240">
        <v>15.75</v>
      </c>
      <c r="I14" s="240">
        <v>15.75</v>
      </c>
      <c r="J14" s="220">
        <v>25.75</v>
      </c>
      <c r="K14" s="304">
        <v>25.75</v>
      </c>
      <c r="L14" s="94">
        <f t="shared" si="0"/>
        <v>0</v>
      </c>
      <c r="M14" s="44">
        <f t="shared" si="1"/>
        <v>29.396984924623126</v>
      </c>
    </row>
    <row r="15" spans="1:13" ht="15.75" thickBot="1">
      <c r="A15">
        <v>9</v>
      </c>
      <c r="B15" s="339"/>
      <c r="C15" s="18" t="s">
        <v>22</v>
      </c>
      <c r="D15" s="19" t="s">
        <v>25</v>
      </c>
      <c r="E15" s="28" t="s">
        <v>9</v>
      </c>
      <c r="F15" s="77">
        <v>28.45</v>
      </c>
      <c r="G15" s="236">
        <v>27.9</v>
      </c>
      <c r="H15" s="240">
        <v>13.99</v>
      </c>
      <c r="I15" s="240">
        <v>13.99</v>
      </c>
      <c r="J15" s="114">
        <v>32.950000000000003</v>
      </c>
      <c r="K15" s="277">
        <v>32.950000000000003</v>
      </c>
      <c r="L15" s="94">
        <f t="shared" si="0"/>
        <v>0</v>
      </c>
      <c r="M15" s="44">
        <f t="shared" si="1"/>
        <v>15.81722319859405</v>
      </c>
    </row>
    <row r="16" spans="1:13" ht="15.75" thickBot="1">
      <c r="A16">
        <v>10</v>
      </c>
      <c r="B16" s="339"/>
      <c r="C16" s="18" t="s">
        <v>26</v>
      </c>
      <c r="D16" s="19" t="s">
        <v>27</v>
      </c>
      <c r="E16" s="28" t="s">
        <v>4</v>
      </c>
      <c r="F16" s="77">
        <v>5.85</v>
      </c>
      <c r="G16" s="236">
        <v>5.85</v>
      </c>
      <c r="H16" s="236">
        <v>5.85</v>
      </c>
      <c r="I16" s="236">
        <v>5.85</v>
      </c>
      <c r="J16" s="206">
        <v>3.19</v>
      </c>
      <c r="K16" s="277">
        <v>3.19</v>
      </c>
      <c r="L16" s="94">
        <f t="shared" si="0"/>
        <v>0</v>
      </c>
      <c r="M16" s="44">
        <f t="shared" si="1"/>
        <v>-45.470085470085465</v>
      </c>
    </row>
    <row r="17" spans="1:13" ht="15.75" thickBot="1">
      <c r="A17">
        <v>11</v>
      </c>
      <c r="B17" s="339"/>
      <c r="C17" s="18" t="s">
        <v>28</v>
      </c>
      <c r="D17" s="19" t="s">
        <v>27</v>
      </c>
      <c r="E17" s="28" t="s">
        <v>6</v>
      </c>
      <c r="F17" s="77">
        <v>5.29</v>
      </c>
      <c r="G17" s="236">
        <v>5.29</v>
      </c>
      <c r="H17" s="240">
        <v>23.59</v>
      </c>
      <c r="I17" s="240">
        <v>23.59</v>
      </c>
      <c r="J17" s="114">
        <v>5.69</v>
      </c>
      <c r="K17" s="277">
        <v>5.69</v>
      </c>
      <c r="L17" s="94">
        <f t="shared" si="0"/>
        <v>0</v>
      </c>
      <c r="M17" s="44">
        <f t="shared" si="1"/>
        <v>7.5614366729678579</v>
      </c>
    </row>
    <row r="18" spans="1:13" ht="15.75" thickBot="1">
      <c r="A18">
        <v>12</v>
      </c>
      <c r="B18" s="339"/>
      <c r="C18" s="18" t="s">
        <v>29</v>
      </c>
      <c r="D18" s="19" t="s">
        <v>30</v>
      </c>
      <c r="E18" s="28" t="s">
        <v>31</v>
      </c>
      <c r="F18" s="240">
        <v>22.59</v>
      </c>
      <c r="G18" s="240">
        <v>22.59</v>
      </c>
      <c r="H18" s="240">
        <v>22.59</v>
      </c>
      <c r="I18" s="240">
        <v>22.59</v>
      </c>
      <c r="J18" s="240">
        <v>22.59</v>
      </c>
      <c r="K18" s="240">
        <v>22.59</v>
      </c>
      <c r="L18" s="94">
        <f t="shared" si="0"/>
        <v>0</v>
      </c>
      <c r="M18" s="44">
        <f t="shared" si="1"/>
        <v>0</v>
      </c>
    </row>
    <row r="19" spans="1:13" ht="15.75" thickBot="1">
      <c r="A19">
        <v>13</v>
      </c>
      <c r="B19" s="339"/>
      <c r="C19" s="18" t="s">
        <v>29</v>
      </c>
      <c r="D19" s="19" t="s">
        <v>32</v>
      </c>
      <c r="E19" s="28" t="s">
        <v>31</v>
      </c>
      <c r="F19" s="77">
        <v>12.75</v>
      </c>
      <c r="G19" s="236">
        <v>14.75</v>
      </c>
      <c r="H19" s="240">
        <v>28.95</v>
      </c>
      <c r="I19" s="240">
        <v>28.95</v>
      </c>
      <c r="J19" s="114">
        <v>18.25</v>
      </c>
      <c r="K19" s="277">
        <v>17.989999999999998</v>
      </c>
      <c r="L19" s="94">
        <f t="shared" si="0"/>
        <v>-1.4246575342465917</v>
      </c>
      <c r="M19" s="44">
        <f t="shared" si="1"/>
        <v>41.098039215686271</v>
      </c>
    </row>
    <row r="20" spans="1:13" ht="15.75" thickBot="1">
      <c r="A20">
        <v>14</v>
      </c>
      <c r="B20" s="339"/>
      <c r="C20" s="18" t="s">
        <v>29</v>
      </c>
      <c r="D20" s="19" t="s">
        <v>33</v>
      </c>
      <c r="E20" s="28" t="s">
        <v>31</v>
      </c>
      <c r="F20" s="77">
        <v>11.59</v>
      </c>
      <c r="G20" s="236">
        <v>14.29</v>
      </c>
      <c r="H20" s="240">
        <v>5.98</v>
      </c>
      <c r="I20" s="240">
        <v>5.98</v>
      </c>
      <c r="J20" s="240">
        <v>5.98</v>
      </c>
      <c r="K20" s="277">
        <v>19.45</v>
      </c>
      <c r="L20" s="94">
        <f t="shared" si="0"/>
        <v>225.25083612040129</v>
      </c>
      <c r="M20" s="44">
        <f t="shared" si="1"/>
        <v>67.817083692838651</v>
      </c>
    </row>
    <row r="21" spans="1:13" ht="15.75" thickBot="1">
      <c r="A21">
        <v>15</v>
      </c>
      <c r="B21" s="339"/>
      <c r="C21" s="18" t="s">
        <v>42</v>
      </c>
      <c r="D21" s="19" t="s">
        <v>43</v>
      </c>
      <c r="E21" s="28" t="s">
        <v>105</v>
      </c>
      <c r="F21" s="77">
        <v>3.29</v>
      </c>
      <c r="G21" s="236">
        <v>2.99</v>
      </c>
      <c r="H21" s="240">
        <v>5.69</v>
      </c>
      <c r="I21" s="240">
        <v>5.69</v>
      </c>
      <c r="J21" s="240">
        <v>5.69</v>
      </c>
      <c r="K21" s="277">
        <v>3.49</v>
      </c>
      <c r="L21" s="94">
        <f t="shared" si="0"/>
        <v>-38.664323374340952</v>
      </c>
      <c r="M21" s="44">
        <f t="shared" si="1"/>
        <v>6.0790273556230972</v>
      </c>
    </row>
    <row r="22" spans="1:13" ht="15.75" thickBot="1">
      <c r="A22">
        <v>16</v>
      </c>
      <c r="B22" s="339"/>
      <c r="C22" s="18" t="s">
        <v>44</v>
      </c>
      <c r="D22" s="19" t="s">
        <v>45</v>
      </c>
      <c r="E22" s="28" t="s">
        <v>106</v>
      </c>
      <c r="F22" s="77">
        <v>4.59</v>
      </c>
      <c r="G22" s="236">
        <v>4.59</v>
      </c>
      <c r="H22" s="242">
        <v>4.59</v>
      </c>
      <c r="I22" s="242">
        <v>4.59</v>
      </c>
      <c r="J22" s="114">
        <v>4.99</v>
      </c>
      <c r="K22" s="277">
        <v>4.99</v>
      </c>
      <c r="L22" s="94">
        <f t="shared" si="0"/>
        <v>0</v>
      </c>
      <c r="M22" s="44">
        <f t="shared" si="1"/>
        <v>8.7145969498910745</v>
      </c>
    </row>
    <row r="23" spans="1:13" ht="15.75" thickBot="1">
      <c r="A23">
        <v>17</v>
      </c>
      <c r="B23" s="339"/>
      <c r="C23" s="18" t="s">
        <v>46</v>
      </c>
      <c r="D23" s="19" t="s">
        <v>21</v>
      </c>
      <c r="E23" s="28" t="s">
        <v>31</v>
      </c>
      <c r="F23" s="77">
        <v>4.45</v>
      </c>
      <c r="G23" s="238">
        <v>4.45</v>
      </c>
      <c r="H23" s="240">
        <v>16.75</v>
      </c>
      <c r="I23" s="240">
        <v>16.75</v>
      </c>
      <c r="J23" s="114">
        <v>4.45</v>
      </c>
      <c r="K23" s="296">
        <v>4.45</v>
      </c>
      <c r="L23" s="94">
        <f t="shared" si="0"/>
        <v>0</v>
      </c>
      <c r="M23" s="44">
        <f t="shared" si="1"/>
        <v>0</v>
      </c>
    </row>
    <row r="24" spans="1:13" ht="15.75" thickBot="1">
      <c r="A24">
        <v>18</v>
      </c>
      <c r="B24" s="339"/>
      <c r="C24" s="18" t="s">
        <v>47</v>
      </c>
      <c r="D24" s="19" t="s">
        <v>48</v>
      </c>
      <c r="E24" s="28" t="s">
        <v>49</v>
      </c>
      <c r="F24" s="78">
        <v>5.39</v>
      </c>
      <c r="G24" s="237">
        <v>5.39</v>
      </c>
      <c r="H24" s="244">
        <v>5.39</v>
      </c>
      <c r="I24" s="244">
        <v>5.39</v>
      </c>
      <c r="J24" s="115">
        <v>6.85</v>
      </c>
      <c r="K24" s="304">
        <v>7.45</v>
      </c>
      <c r="L24" s="94">
        <f t="shared" si="0"/>
        <v>8.7591240875912462</v>
      </c>
      <c r="M24" s="44">
        <f t="shared" si="1"/>
        <v>38.218923933209652</v>
      </c>
    </row>
    <row r="25" spans="1:13" ht="15.75" thickBot="1">
      <c r="A25">
        <v>19</v>
      </c>
      <c r="B25" s="339"/>
      <c r="C25" s="18" t="s">
        <v>50</v>
      </c>
      <c r="D25" s="19" t="s">
        <v>51</v>
      </c>
      <c r="E25" s="28" t="s">
        <v>9</v>
      </c>
      <c r="F25" s="77">
        <v>16.45</v>
      </c>
      <c r="G25" s="236">
        <v>16.45</v>
      </c>
      <c r="H25" s="240">
        <v>3.29</v>
      </c>
      <c r="I25" s="240">
        <v>3.29</v>
      </c>
      <c r="J25" s="114">
        <v>19.45</v>
      </c>
      <c r="K25" s="277">
        <v>22.45</v>
      </c>
      <c r="L25" s="94">
        <f t="shared" si="0"/>
        <v>15.424164524421599</v>
      </c>
      <c r="M25" s="44">
        <f t="shared" si="1"/>
        <v>36.474164133738611</v>
      </c>
    </row>
    <row r="26" spans="1:13" ht="15.75" thickBot="1">
      <c r="A26">
        <v>20</v>
      </c>
      <c r="B26" s="339"/>
      <c r="C26" s="18" t="s">
        <v>52</v>
      </c>
      <c r="D26" s="19" t="s">
        <v>53</v>
      </c>
      <c r="E26" s="28" t="s">
        <v>49</v>
      </c>
      <c r="F26" s="77">
        <v>7.75</v>
      </c>
      <c r="G26" s="237">
        <v>7.75</v>
      </c>
      <c r="H26" s="240">
        <v>4.59</v>
      </c>
      <c r="I26" s="240">
        <v>4.59</v>
      </c>
      <c r="J26" s="116">
        <v>10.45</v>
      </c>
      <c r="K26" s="277">
        <v>11.29</v>
      </c>
      <c r="L26" s="94">
        <f t="shared" si="0"/>
        <v>8.0382775119617236</v>
      </c>
      <c r="M26" s="44">
        <f t="shared" si="1"/>
        <v>45.677419354838719</v>
      </c>
    </row>
    <row r="27" spans="1:13" ht="15.75" thickBot="1">
      <c r="A27">
        <v>21</v>
      </c>
      <c r="B27" s="339"/>
      <c r="C27" s="18" t="s">
        <v>54</v>
      </c>
      <c r="D27" s="19" t="s">
        <v>55</v>
      </c>
      <c r="E27" s="28" t="s">
        <v>49</v>
      </c>
      <c r="F27" s="240">
        <v>3.45</v>
      </c>
      <c r="G27" s="241">
        <v>3.45</v>
      </c>
      <c r="H27" s="240">
        <v>3.45</v>
      </c>
      <c r="I27" s="240">
        <v>3.45</v>
      </c>
      <c r="J27" s="240">
        <v>3.45</v>
      </c>
      <c r="K27" s="240">
        <v>3.45</v>
      </c>
      <c r="L27" s="94">
        <f t="shared" si="0"/>
        <v>0</v>
      </c>
      <c r="M27" s="44">
        <f t="shared" si="1"/>
        <v>0</v>
      </c>
    </row>
    <row r="28" spans="1:13" ht="15.75" thickBot="1">
      <c r="A28">
        <v>22</v>
      </c>
      <c r="B28" s="339"/>
      <c r="C28" s="18" t="s">
        <v>52</v>
      </c>
      <c r="D28" s="19" t="s">
        <v>8</v>
      </c>
      <c r="E28" s="28" t="s">
        <v>49</v>
      </c>
      <c r="F28" s="77">
        <v>7.45</v>
      </c>
      <c r="G28" s="236">
        <v>7.15</v>
      </c>
      <c r="H28" s="240">
        <v>5.39</v>
      </c>
      <c r="I28" s="240">
        <v>5.39</v>
      </c>
      <c r="J28" s="220">
        <v>9.75</v>
      </c>
      <c r="K28" s="304">
        <v>10.85</v>
      </c>
      <c r="L28" s="94">
        <f t="shared" si="0"/>
        <v>11.282051282051285</v>
      </c>
      <c r="M28" s="44">
        <f t="shared" si="1"/>
        <v>45.637583892617442</v>
      </c>
    </row>
    <row r="29" spans="1:13" ht="15.75" thickBot="1">
      <c r="A29">
        <v>23</v>
      </c>
      <c r="B29" s="339"/>
      <c r="C29" s="18" t="s">
        <v>61</v>
      </c>
      <c r="D29" s="19" t="s">
        <v>62</v>
      </c>
      <c r="E29" s="28" t="s">
        <v>12</v>
      </c>
      <c r="F29" s="77">
        <v>3.69</v>
      </c>
      <c r="G29" s="236">
        <v>3.49</v>
      </c>
      <c r="H29" s="240">
        <v>16.489999999999998</v>
      </c>
      <c r="I29" s="240">
        <v>16.489999999999998</v>
      </c>
      <c r="J29" s="114">
        <v>4.8499999999999996</v>
      </c>
      <c r="K29" s="277">
        <v>4.8499999999999996</v>
      </c>
      <c r="L29" s="94">
        <f t="shared" si="0"/>
        <v>0</v>
      </c>
      <c r="M29" s="44">
        <f t="shared" si="1"/>
        <v>31.436314363143623</v>
      </c>
    </row>
    <row r="30" spans="1:13" ht="15.75" thickBot="1">
      <c r="A30">
        <v>24</v>
      </c>
      <c r="B30" s="339"/>
      <c r="C30" s="18" t="s">
        <v>61</v>
      </c>
      <c r="D30" s="19" t="s">
        <v>8</v>
      </c>
      <c r="E30" s="28" t="s">
        <v>12</v>
      </c>
      <c r="F30" s="77">
        <v>3.45</v>
      </c>
      <c r="G30" s="237">
        <v>3.43</v>
      </c>
      <c r="H30" s="240">
        <v>8.4499999999999993</v>
      </c>
      <c r="I30" s="240">
        <v>8.4499999999999993</v>
      </c>
      <c r="J30" s="116">
        <v>4.29</v>
      </c>
      <c r="K30" s="277">
        <v>4.6500000000000004</v>
      </c>
      <c r="L30" s="94">
        <f t="shared" si="0"/>
        <v>8.3916083916084006</v>
      </c>
      <c r="M30" s="44">
        <f t="shared" si="1"/>
        <v>34.782608695652186</v>
      </c>
    </row>
    <row r="31" spans="1:13" ht="15.75" thickBot="1">
      <c r="A31">
        <v>25</v>
      </c>
      <c r="B31" s="339"/>
      <c r="C31" s="18" t="s">
        <v>66</v>
      </c>
      <c r="D31" s="19" t="s">
        <v>8</v>
      </c>
      <c r="E31" s="28" t="s">
        <v>31</v>
      </c>
      <c r="F31" s="77">
        <v>2.69</v>
      </c>
      <c r="G31" s="236">
        <v>2.59</v>
      </c>
      <c r="H31" s="242">
        <v>2.59</v>
      </c>
      <c r="I31" s="242">
        <v>2.59</v>
      </c>
      <c r="J31" s="114">
        <v>2.69</v>
      </c>
      <c r="K31" s="277">
        <v>2.99</v>
      </c>
      <c r="L31" s="94">
        <f t="shared" si="0"/>
        <v>11.152416356877325</v>
      </c>
      <c r="M31" s="44">
        <f t="shared" si="1"/>
        <v>11.152416356877325</v>
      </c>
    </row>
    <row r="32" spans="1:13" ht="15.75" thickBot="1">
      <c r="A32">
        <v>26</v>
      </c>
      <c r="B32" s="339"/>
      <c r="C32" s="18" t="s">
        <v>67</v>
      </c>
      <c r="D32" s="19" t="s">
        <v>68</v>
      </c>
      <c r="E32" s="28" t="s">
        <v>69</v>
      </c>
      <c r="F32" s="77">
        <v>3.29</v>
      </c>
      <c r="G32" s="236">
        <v>3.45</v>
      </c>
      <c r="H32" s="240">
        <v>8.25</v>
      </c>
      <c r="I32" s="240">
        <v>8.25</v>
      </c>
      <c r="J32" s="114">
        <v>3.99</v>
      </c>
      <c r="K32" s="304">
        <v>4.29</v>
      </c>
      <c r="L32" s="94">
        <f t="shared" si="0"/>
        <v>7.5187969924811995</v>
      </c>
      <c r="M32" s="44">
        <f t="shared" si="1"/>
        <v>30.3951367781155</v>
      </c>
    </row>
    <row r="33" spans="1:13" ht="15.75" thickBot="1">
      <c r="A33">
        <v>27</v>
      </c>
      <c r="B33" s="339"/>
      <c r="C33" s="18" t="s">
        <v>70</v>
      </c>
      <c r="D33" s="19" t="s">
        <v>71</v>
      </c>
      <c r="E33" s="28" t="s">
        <v>105</v>
      </c>
      <c r="F33" s="77">
        <v>2.99</v>
      </c>
      <c r="G33" s="237">
        <v>2.99</v>
      </c>
      <c r="H33" s="240">
        <v>3.69</v>
      </c>
      <c r="I33" s="240">
        <v>3.69</v>
      </c>
      <c r="J33" s="221">
        <v>3.75</v>
      </c>
      <c r="K33" s="277">
        <v>3.75</v>
      </c>
      <c r="L33" s="94">
        <f t="shared" si="0"/>
        <v>0</v>
      </c>
      <c r="M33" s="44">
        <f t="shared" si="1"/>
        <v>25.41806020066889</v>
      </c>
    </row>
    <row r="34" spans="1:13" ht="15.75" thickBot="1">
      <c r="A34">
        <v>28</v>
      </c>
      <c r="B34" s="339"/>
      <c r="C34" s="18" t="s">
        <v>72</v>
      </c>
      <c r="D34" s="19" t="s">
        <v>73</v>
      </c>
      <c r="E34" s="28" t="s">
        <v>74</v>
      </c>
      <c r="F34" s="78">
        <v>8.99</v>
      </c>
      <c r="G34" s="236">
        <v>8.99</v>
      </c>
      <c r="H34" s="240">
        <v>3.65</v>
      </c>
      <c r="I34" s="240">
        <v>3.65</v>
      </c>
      <c r="J34" s="114">
        <v>9.75</v>
      </c>
      <c r="K34" s="304">
        <v>11.29</v>
      </c>
      <c r="L34" s="94">
        <f t="shared" si="0"/>
        <v>15.794871794871796</v>
      </c>
      <c r="M34" s="44">
        <f t="shared" si="1"/>
        <v>25.58398220244716</v>
      </c>
    </row>
    <row r="35" spans="1:13" ht="15.75" thickBot="1">
      <c r="A35">
        <v>29</v>
      </c>
      <c r="B35" s="339"/>
      <c r="C35" s="18" t="s">
        <v>72</v>
      </c>
      <c r="D35" s="19" t="s">
        <v>8</v>
      </c>
      <c r="E35" s="28" t="s">
        <v>74</v>
      </c>
      <c r="F35" s="77">
        <v>7.98</v>
      </c>
      <c r="G35" s="236">
        <v>7.99</v>
      </c>
      <c r="H35" s="240">
        <v>2.69</v>
      </c>
      <c r="I35" s="240">
        <v>2.69</v>
      </c>
      <c r="J35" s="114">
        <v>8.99</v>
      </c>
      <c r="K35" s="277">
        <v>9.39</v>
      </c>
      <c r="L35" s="94">
        <f t="shared" si="0"/>
        <v>4.4493882091212384</v>
      </c>
      <c r="M35" s="44">
        <f t="shared" si="1"/>
        <v>17.669172932330824</v>
      </c>
    </row>
    <row r="36" spans="1:13" ht="15.75" thickBot="1">
      <c r="A36">
        <v>30</v>
      </c>
      <c r="B36" s="339"/>
      <c r="C36" s="18" t="s">
        <v>88</v>
      </c>
      <c r="D36" s="19" t="s">
        <v>8</v>
      </c>
      <c r="E36" s="28" t="s">
        <v>82</v>
      </c>
      <c r="F36" s="77">
        <v>1.39</v>
      </c>
      <c r="G36" s="236">
        <v>1.39</v>
      </c>
      <c r="H36" s="240">
        <v>3.45</v>
      </c>
      <c r="I36" s="240">
        <v>3.45</v>
      </c>
      <c r="J36" s="114">
        <v>1.49</v>
      </c>
      <c r="K36" s="277">
        <v>1.89</v>
      </c>
      <c r="L36" s="94">
        <f t="shared" si="0"/>
        <v>26.845637583892625</v>
      </c>
      <c r="M36" s="44">
        <f t="shared" si="1"/>
        <v>35.971223021582745</v>
      </c>
    </row>
    <row r="37" spans="1:13" ht="15.75" thickBot="1">
      <c r="A37">
        <v>31</v>
      </c>
      <c r="B37" s="339"/>
      <c r="C37" s="18" t="s">
        <v>89</v>
      </c>
      <c r="D37" s="19" t="s">
        <v>90</v>
      </c>
      <c r="E37" s="28" t="s">
        <v>91</v>
      </c>
      <c r="F37" s="77">
        <v>5.29</v>
      </c>
      <c r="G37" s="236">
        <v>5.29</v>
      </c>
      <c r="H37" s="240">
        <v>3.29</v>
      </c>
      <c r="I37" s="240">
        <v>3.29</v>
      </c>
      <c r="J37" s="240">
        <v>3.29</v>
      </c>
      <c r="K37" s="240">
        <v>3.29</v>
      </c>
      <c r="L37" s="94">
        <f t="shared" si="0"/>
        <v>0</v>
      </c>
      <c r="M37" s="44">
        <f t="shared" si="1"/>
        <v>-37.807183364839318</v>
      </c>
    </row>
    <row r="38" spans="1:13" ht="15.75" thickBot="1">
      <c r="A38">
        <v>32</v>
      </c>
      <c r="B38" s="340"/>
      <c r="C38" s="18" t="s">
        <v>92</v>
      </c>
      <c r="D38" s="19" t="s">
        <v>93</v>
      </c>
      <c r="E38" s="28" t="s">
        <v>94</v>
      </c>
      <c r="F38" s="77">
        <v>4.59</v>
      </c>
      <c r="G38" s="236">
        <v>4.59</v>
      </c>
      <c r="H38" s="242">
        <v>4.59</v>
      </c>
      <c r="I38" s="242">
        <v>4.59</v>
      </c>
      <c r="J38" s="180">
        <v>4.59</v>
      </c>
      <c r="K38" s="279">
        <v>4.59</v>
      </c>
      <c r="L38" s="94">
        <f t="shared" si="0"/>
        <v>0</v>
      </c>
      <c r="M38" s="44">
        <f t="shared" si="1"/>
        <v>0</v>
      </c>
    </row>
    <row r="39" spans="1:13" ht="15.75" thickBot="1">
      <c r="A39">
        <v>33</v>
      </c>
      <c r="B39" s="338" t="s">
        <v>232</v>
      </c>
      <c r="C39" s="18" t="s">
        <v>10</v>
      </c>
      <c r="D39" s="19" t="s">
        <v>11</v>
      </c>
      <c r="E39" s="28" t="s">
        <v>12</v>
      </c>
      <c r="F39" s="77">
        <v>3.75</v>
      </c>
      <c r="G39" s="236">
        <v>3.75</v>
      </c>
      <c r="H39" s="240">
        <v>8.2899999999999991</v>
      </c>
      <c r="I39" s="240">
        <v>8.2899999999999991</v>
      </c>
      <c r="J39" s="114">
        <v>3.69</v>
      </c>
      <c r="K39" s="277">
        <v>3.69</v>
      </c>
      <c r="L39" s="94">
        <f t="shared" si="0"/>
        <v>0</v>
      </c>
      <c r="M39" s="44">
        <f t="shared" si="1"/>
        <v>-1.5999999999999943</v>
      </c>
    </row>
    <row r="40" spans="1:13" ht="15.75" thickBot="1">
      <c r="A40">
        <v>34</v>
      </c>
      <c r="B40" s="339"/>
      <c r="C40" s="18" t="s">
        <v>10</v>
      </c>
      <c r="D40" s="19" t="s">
        <v>8</v>
      </c>
      <c r="E40" s="28" t="s">
        <v>13</v>
      </c>
      <c r="F40" s="77">
        <v>1.99</v>
      </c>
      <c r="G40" s="237">
        <v>1.99</v>
      </c>
      <c r="H40" s="240">
        <v>1.39</v>
      </c>
      <c r="I40" s="240">
        <v>1.39</v>
      </c>
      <c r="J40" s="115">
        <v>1.99</v>
      </c>
      <c r="K40" s="277">
        <v>1.99</v>
      </c>
      <c r="L40" s="94">
        <f t="shared" si="0"/>
        <v>0</v>
      </c>
      <c r="M40" s="44">
        <f t="shared" si="1"/>
        <v>0</v>
      </c>
    </row>
    <row r="41" spans="1:13" ht="15.75" thickBot="1">
      <c r="A41">
        <v>35</v>
      </c>
      <c r="B41" s="339"/>
      <c r="C41" s="18" t="s">
        <v>14</v>
      </c>
      <c r="D41" s="19" t="s">
        <v>15</v>
      </c>
      <c r="E41" s="28" t="s">
        <v>103</v>
      </c>
      <c r="F41" s="77">
        <v>14.75</v>
      </c>
      <c r="G41" s="237">
        <v>16.45</v>
      </c>
      <c r="H41" s="240">
        <v>5.29</v>
      </c>
      <c r="I41" s="240">
        <v>5.29</v>
      </c>
      <c r="J41" s="240">
        <v>5.29</v>
      </c>
      <c r="K41" s="240">
        <v>5.29</v>
      </c>
      <c r="L41" s="94">
        <f t="shared" si="0"/>
        <v>0</v>
      </c>
      <c r="M41" s="44">
        <f t="shared" si="1"/>
        <v>-64.13559322033899</v>
      </c>
    </row>
    <row r="42" spans="1:13" ht="15.75" thickBot="1">
      <c r="A42">
        <v>36</v>
      </c>
      <c r="B42" s="339"/>
      <c r="C42" s="18" t="s">
        <v>14</v>
      </c>
      <c r="D42" s="19" t="s">
        <v>104</v>
      </c>
      <c r="E42" s="28" t="s">
        <v>103</v>
      </c>
      <c r="F42" s="77">
        <v>6.79</v>
      </c>
      <c r="G42" s="238">
        <v>6.79</v>
      </c>
      <c r="H42" s="240">
        <v>4.59</v>
      </c>
      <c r="I42" s="240">
        <v>4.59</v>
      </c>
      <c r="J42" s="240">
        <v>4.59</v>
      </c>
      <c r="K42" s="240">
        <v>4.59</v>
      </c>
      <c r="L42" s="94">
        <f t="shared" si="0"/>
        <v>0</v>
      </c>
      <c r="M42" s="44">
        <f t="shared" si="1"/>
        <v>-32.400589101620028</v>
      </c>
    </row>
    <row r="43" spans="1:13" ht="15.75" thickBot="1">
      <c r="A43">
        <v>37</v>
      </c>
      <c r="B43" s="339"/>
      <c r="C43" s="18" t="s">
        <v>34</v>
      </c>
      <c r="D43" s="19" t="s">
        <v>35</v>
      </c>
      <c r="E43" s="28" t="s">
        <v>36</v>
      </c>
      <c r="F43" s="77">
        <v>4.49</v>
      </c>
      <c r="G43" s="236">
        <v>4.49</v>
      </c>
      <c r="H43" s="240">
        <v>2.59</v>
      </c>
      <c r="I43" s="240">
        <v>2.59</v>
      </c>
      <c r="J43" s="114">
        <v>2.59</v>
      </c>
      <c r="K43" s="296">
        <v>2.59</v>
      </c>
      <c r="L43" s="94">
        <f t="shared" si="0"/>
        <v>0</v>
      </c>
      <c r="M43" s="44">
        <f t="shared" si="1"/>
        <v>-42.316258351893097</v>
      </c>
    </row>
    <row r="44" spans="1:13" ht="15.75" thickBot="1">
      <c r="A44">
        <v>38</v>
      </c>
      <c r="B44" s="339"/>
      <c r="C44" s="18" t="s">
        <v>34</v>
      </c>
      <c r="D44" s="19" t="s">
        <v>37</v>
      </c>
      <c r="E44" s="28" t="s">
        <v>36</v>
      </c>
      <c r="F44" s="77">
        <v>4.25</v>
      </c>
      <c r="G44" s="236">
        <v>3.45</v>
      </c>
      <c r="H44" s="240">
        <v>4.25</v>
      </c>
      <c r="I44" s="240">
        <v>4.25</v>
      </c>
      <c r="J44" s="206">
        <v>3.89</v>
      </c>
      <c r="K44" s="296">
        <v>3.89</v>
      </c>
      <c r="L44" s="94">
        <f t="shared" si="0"/>
        <v>0</v>
      </c>
      <c r="M44" s="44">
        <f t="shared" si="1"/>
        <v>-8.470588235294116</v>
      </c>
    </row>
    <row r="45" spans="1:13" ht="15.75" thickBot="1">
      <c r="A45">
        <v>39</v>
      </c>
      <c r="B45" s="339"/>
      <c r="C45" s="18" t="s">
        <v>38</v>
      </c>
      <c r="D45" s="19" t="s">
        <v>121</v>
      </c>
      <c r="E45" s="28" t="s">
        <v>39</v>
      </c>
      <c r="F45" s="77"/>
      <c r="G45" s="236"/>
      <c r="H45" s="240"/>
      <c r="I45" s="240"/>
      <c r="J45" s="114"/>
      <c r="K45" s="277"/>
      <c r="L45" s="94" t="e">
        <f t="shared" si="0"/>
        <v>#DIV/0!</v>
      </c>
      <c r="M45" s="44" t="e">
        <f t="shared" si="1"/>
        <v>#DIV/0!</v>
      </c>
    </row>
    <row r="46" spans="1:13" ht="15.75" thickBot="1">
      <c r="A46">
        <v>40</v>
      </c>
      <c r="B46" s="339"/>
      <c r="C46" s="18" t="s">
        <v>38</v>
      </c>
      <c r="D46" s="19" t="s">
        <v>16</v>
      </c>
      <c r="E46" s="28" t="s">
        <v>39</v>
      </c>
      <c r="F46" s="77">
        <v>3.29</v>
      </c>
      <c r="G46" s="236">
        <v>3.29</v>
      </c>
      <c r="H46" s="240">
        <v>3.29</v>
      </c>
      <c r="I46" s="240">
        <v>3.29</v>
      </c>
      <c r="J46" s="220">
        <v>3.29</v>
      </c>
      <c r="K46" s="304">
        <v>3.29</v>
      </c>
      <c r="L46" s="94">
        <f t="shared" si="0"/>
        <v>0</v>
      </c>
      <c r="M46" s="44">
        <f t="shared" si="1"/>
        <v>0</v>
      </c>
    </row>
    <row r="47" spans="1:13" ht="15.75" thickBot="1">
      <c r="A47">
        <v>41</v>
      </c>
      <c r="B47" s="339"/>
      <c r="C47" s="18" t="s">
        <v>40</v>
      </c>
      <c r="D47" s="19" t="s">
        <v>41</v>
      </c>
      <c r="E47" s="28" t="s">
        <v>39</v>
      </c>
      <c r="F47" s="77">
        <v>1.89</v>
      </c>
      <c r="G47" s="237">
        <v>2.29</v>
      </c>
      <c r="H47" s="240">
        <v>2.29</v>
      </c>
      <c r="I47" s="240">
        <v>2.29</v>
      </c>
      <c r="J47" s="215">
        <v>2.09</v>
      </c>
      <c r="K47" s="276">
        <v>2.68</v>
      </c>
      <c r="L47" s="94">
        <f t="shared" si="0"/>
        <v>28.229665071770341</v>
      </c>
      <c r="M47" s="44">
        <f t="shared" si="1"/>
        <v>41.798941798941797</v>
      </c>
    </row>
    <row r="48" spans="1:13" ht="15.75" thickBot="1">
      <c r="A48">
        <v>42</v>
      </c>
      <c r="B48" s="339"/>
      <c r="C48" s="18" t="s">
        <v>40</v>
      </c>
      <c r="D48" s="19" t="s">
        <v>16</v>
      </c>
      <c r="E48" s="28" t="s">
        <v>39</v>
      </c>
      <c r="F48" s="78">
        <v>1.95</v>
      </c>
      <c r="G48" s="237">
        <v>1.95</v>
      </c>
      <c r="H48" s="240">
        <v>1.95</v>
      </c>
      <c r="I48" s="240">
        <v>1.95</v>
      </c>
      <c r="J48" s="222">
        <v>2.4500000000000002</v>
      </c>
      <c r="K48" s="304">
        <v>2.4500000000000002</v>
      </c>
      <c r="L48" s="94">
        <f t="shared" si="0"/>
        <v>0</v>
      </c>
      <c r="M48" s="44">
        <f t="shared" si="1"/>
        <v>25.641025641025664</v>
      </c>
    </row>
    <row r="49" spans="1:13" ht="15.75" thickBot="1">
      <c r="A49">
        <v>43</v>
      </c>
      <c r="B49" s="339"/>
      <c r="C49" s="18" t="s">
        <v>58</v>
      </c>
      <c r="D49" s="19" t="s">
        <v>59</v>
      </c>
      <c r="E49" s="28" t="s">
        <v>60</v>
      </c>
      <c r="F49" s="77">
        <v>1.89</v>
      </c>
      <c r="G49" s="237">
        <v>2.09</v>
      </c>
      <c r="H49" s="240">
        <v>2.09</v>
      </c>
      <c r="I49" s="240">
        <v>2.09</v>
      </c>
      <c r="J49" s="227">
        <v>2.95</v>
      </c>
      <c r="K49" s="304">
        <v>2.95</v>
      </c>
      <c r="L49" s="94">
        <f t="shared" si="0"/>
        <v>0</v>
      </c>
      <c r="M49" s="44">
        <f t="shared" si="1"/>
        <v>56.084656084656103</v>
      </c>
    </row>
    <row r="50" spans="1:13" ht="15.75" thickBot="1">
      <c r="A50">
        <v>44</v>
      </c>
      <c r="B50" s="339"/>
      <c r="C50" s="18" t="s">
        <v>63</v>
      </c>
      <c r="D50" s="19" t="s">
        <v>64</v>
      </c>
      <c r="E50" s="28" t="s">
        <v>39</v>
      </c>
      <c r="F50" s="77">
        <v>4.75</v>
      </c>
      <c r="G50" s="237">
        <v>4.75</v>
      </c>
      <c r="H50" s="240">
        <v>4.75</v>
      </c>
      <c r="I50" s="240">
        <v>4.75</v>
      </c>
      <c r="J50" s="207">
        <v>4.75</v>
      </c>
      <c r="K50" s="296">
        <v>4.99</v>
      </c>
      <c r="L50" s="94">
        <f t="shared" si="0"/>
        <v>5.0526315789473699</v>
      </c>
      <c r="M50" s="44">
        <f t="shared" si="1"/>
        <v>5.0526315789473699</v>
      </c>
    </row>
    <row r="51" spans="1:13" ht="15.75" thickBot="1">
      <c r="A51">
        <v>45</v>
      </c>
      <c r="B51" s="339"/>
      <c r="C51" s="18" t="s">
        <v>63</v>
      </c>
      <c r="D51" s="19" t="s">
        <v>65</v>
      </c>
      <c r="E51" s="28" t="s">
        <v>39</v>
      </c>
      <c r="F51" s="77">
        <v>3.59</v>
      </c>
      <c r="G51" s="237">
        <v>3.95</v>
      </c>
      <c r="H51" s="240">
        <v>3.59</v>
      </c>
      <c r="I51" s="240">
        <v>3.59</v>
      </c>
      <c r="J51" s="212">
        <v>3.59</v>
      </c>
      <c r="K51" s="296">
        <v>3.59</v>
      </c>
      <c r="L51" s="94">
        <f t="shared" si="0"/>
        <v>0</v>
      </c>
      <c r="M51" s="44">
        <f t="shared" si="1"/>
        <v>0</v>
      </c>
    </row>
    <row r="52" spans="1:13" ht="15.75" thickBot="1">
      <c r="A52">
        <v>46</v>
      </c>
      <c r="B52" s="339"/>
      <c r="C52" s="18" t="s">
        <v>75</v>
      </c>
      <c r="D52" s="19" t="s">
        <v>76</v>
      </c>
      <c r="E52" s="28" t="s">
        <v>77</v>
      </c>
      <c r="F52" s="80">
        <v>9.65</v>
      </c>
      <c r="G52" s="239">
        <v>9.65</v>
      </c>
      <c r="H52" s="240">
        <v>9.65</v>
      </c>
      <c r="I52" s="240">
        <v>9.65</v>
      </c>
      <c r="J52" s="227">
        <v>9.65</v>
      </c>
      <c r="K52" s="304">
        <v>9.65</v>
      </c>
      <c r="L52" s="94">
        <f t="shared" si="0"/>
        <v>0</v>
      </c>
      <c r="M52" s="44">
        <f t="shared" si="1"/>
        <v>0</v>
      </c>
    </row>
    <row r="53" spans="1:13" ht="15.75" thickBot="1">
      <c r="A53">
        <v>47</v>
      </c>
      <c r="B53" s="339"/>
      <c r="C53" s="18" t="s">
        <v>78</v>
      </c>
      <c r="D53" s="19" t="s">
        <v>79</v>
      </c>
      <c r="E53" s="28" t="s">
        <v>80</v>
      </c>
      <c r="F53" s="78">
        <v>5.95</v>
      </c>
      <c r="G53" s="237">
        <v>4.95</v>
      </c>
      <c r="H53" s="240">
        <v>5.95</v>
      </c>
      <c r="I53" s="240">
        <v>5.95</v>
      </c>
      <c r="J53" s="227">
        <v>6.49</v>
      </c>
      <c r="K53" s="296">
        <v>6.49</v>
      </c>
      <c r="L53" s="94">
        <f t="shared" si="0"/>
        <v>0</v>
      </c>
      <c r="M53" s="44">
        <f t="shared" si="1"/>
        <v>9.0756302521008365</v>
      </c>
    </row>
    <row r="54" spans="1:13" ht="15.75" thickBot="1">
      <c r="A54">
        <v>48</v>
      </c>
      <c r="B54" s="339"/>
      <c r="C54" s="18" t="s">
        <v>81</v>
      </c>
      <c r="D54" s="19" t="s">
        <v>41</v>
      </c>
      <c r="E54" s="28" t="s">
        <v>82</v>
      </c>
      <c r="F54" s="77">
        <v>10.45</v>
      </c>
      <c r="G54" s="237">
        <v>10.45</v>
      </c>
      <c r="H54" s="240">
        <v>10.45</v>
      </c>
      <c r="I54" s="240">
        <v>10.45</v>
      </c>
      <c r="J54" s="216">
        <v>12.99</v>
      </c>
      <c r="K54" s="296">
        <v>12.99</v>
      </c>
      <c r="L54" s="94">
        <f t="shared" si="0"/>
        <v>0</v>
      </c>
      <c r="M54" s="44">
        <f t="shared" si="1"/>
        <v>24.306220095693789</v>
      </c>
    </row>
    <row r="55" spans="1:13" ht="15.75" thickBot="1">
      <c r="A55">
        <v>49</v>
      </c>
      <c r="B55" s="339"/>
      <c r="C55" s="18" t="s">
        <v>81</v>
      </c>
      <c r="D55" s="19" t="s">
        <v>8</v>
      </c>
      <c r="E55" s="28" t="s">
        <v>82</v>
      </c>
      <c r="F55" s="77">
        <v>8.98</v>
      </c>
      <c r="G55" s="237">
        <v>8.98</v>
      </c>
      <c r="H55" s="240">
        <v>8.98</v>
      </c>
      <c r="I55" s="240">
        <v>8.98</v>
      </c>
      <c r="J55" s="118">
        <v>10.49</v>
      </c>
      <c r="K55" s="277">
        <v>11.89</v>
      </c>
      <c r="L55" s="94">
        <f t="shared" si="0"/>
        <v>13.346043851286936</v>
      </c>
      <c r="M55" s="44">
        <f t="shared" si="1"/>
        <v>32.405345211581277</v>
      </c>
    </row>
    <row r="56" spans="1:13" ht="15.75" thickBot="1">
      <c r="A56">
        <v>50</v>
      </c>
      <c r="B56" s="339"/>
      <c r="C56" s="18" t="s">
        <v>83</v>
      </c>
      <c r="D56" s="19" t="s">
        <v>84</v>
      </c>
      <c r="E56" s="28" t="s">
        <v>85</v>
      </c>
      <c r="F56" s="77">
        <v>9.99</v>
      </c>
      <c r="G56" s="237">
        <v>9.99</v>
      </c>
      <c r="H56" s="240">
        <v>9.99</v>
      </c>
      <c r="I56" s="240">
        <v>9.99</v>
      </c>
      <c r="J56" s="216">
        <v>12.75</v>
      </c>
      <c r="K56" s="296">
        <v>12.75</v>
      </c>
      <c r="L56" s="94">
        <f t="shared" si="0"/>
        <v>0</v>
      </c>
      <c r="M56" s="44">
        <f t="shared" si="1"/>
        <v>27.627627627627618</v>
      </c>
    </row>
    <row r="57" spans="1:13" ht="15.75" thickBot="1">
      <c r="A57">
        <v>51</v>
      </c>
      <c r="B57" s="339"/>
      <c r="C57" s="18" t="s">
        <v>83</v>
      </c>
      <c r="D57" s="19" t="s">
        <v>8</v>
      </c>
      <c r="E57" s="28" t="s">
        <v>85</v>
      </c>
      <c r="F57" s="77">
        <v>7.99</v>
      </c>
      <c r="G57" s="237">
        <v>7.99</v>
      </c>
      <c r="H57" s="240">
        <v>7.99</v>
      </c>
      <c r="I57" s="240">
        <v>7.99</v>
      </c>
      <c r="J57" s="118">
        <v>7.99</v>
      </c>
      <c r="K57" s="304">
        <v>11.99</v>
      </c>
      <c r="L57" s="94">
        <f t="shared" si="0"/>
        <v>50.062578222778455</v>
      </c>
      <c r="M57" s="44">
        <f t="shared" si="1"/>
        <v>50.062578222778455</v>
      </c>
    </row>
    <row r="58" spans="1:13" ht="15.75" thickBot="1">
      <c r="A58">
        <v>52</v>
      </c>
      <c r="B58" s="340"/>
      <c r="C58" s="18" t="s">
        <v>86</v>
      </c>
      <c r="D58" s="19" t="s">
        <v>87</v>
      </c>
      <c r="E58" s="28" t="s">
        <v>107</v>
      </c>
      <c r="F58" s="77">
        <v>2.15</v>
      </c>
      <c r="G58" s="237">
        <v>2.15</v>
      </c>
      <c r="H58" s="240">
        <v>3.29</v>
      </c>
      <c r="I58" s="240">
        <v>3.29</v>
      </c>
      <c r="J58" s="181">
        <v>2.4900000000000002</v>
      </c>
      <c r="K58" s="279">
        <v>2.4900000000000002</v>
      </c>
      <c r="L58" s="94">
        <f t="shared" si="0"/>
        <v>0</v>
      </c>
      <c r="M58" s="44">
        <f t="shared" si="1"/>
        <v>15.813953488372107</v>
      </c>
    </row>
    <row r="59" spans="1:13" ht="15.75" thickBot="1">
      <c r="A59">
        <v>53</v>
      </c>
      <c r="B59" s="417" t="s">
        <v>233</v>
      </c>
      <c r="C59" s="18" t="s">
        <v>95</v>
      </c>
      <c r="D59" s="19" t="s">
        <v>96</v>
      </c>
      <c r="E59" s="28" t="s">
        <v>97</v>
      </c>
      <c r="F59" s="77">
        <v>9.98</v>
      </c>
      <c r="G59" s="237">
        <v>9.98</v>
      </c>
      <c r="H59" s="240">
        <v>9.98</v>
      </c>
      <c r="I59" s="240">
        <v>9.98</v>
      </c>
      <c r="J59" s="118">
        <v>11.95</v>
      </c>
      <c r="K59" s="277">
        <v>11.95</v>
      </c>
      <c r="L59" s="94">
        <f t="shared" si="0"/>
        <v>0</v>
      </c>
      <c r="M59" s="44">
        <f t="shared" si="1"/>
        <v>19.739478957915821</v>
      </c>
    </row>
    <row r="60" spans="1:13" ht="15.75" thickBot="1">
      <c r="A60">
        <v>54</v>
      </c>
      <c r="B60" s="418"/>
      <c r="C60" s="18" t="s">
        <v>98</v>
      </c>
      <c r="D60" s="19" t="s">
        <v>99</v>
      </c>
      <c r="E60" s="28" t="s">
        <v>97</v>
      </c>
      <c r="F60" s="77">
        <v>29.9</v>
      </c>
      <c r="G60" s="237">
        <v>37.9</v>
      </c>
      <c r="H60" s="240">
        <v>35.9</v>
      </c>
      <c r="I60" s="240">
        <v>35.9</v>
      </c>
      <c r="J60" s="118">
        <v>37.9</v>
      </c>
      <c r="K60" s="277">
        <v>37.9</v>
      </c>
      <c r="L60" s="94">
        <f t="shared" si="0"/>
        <v>0</v>
      </c>
      <c r="M60" s="44">
        <f t="shared" si="1"/>
        <v>26.755852842809375</v>
      </c>
    </row>
    <row r="61" spans="1:13" ht="15.75" thickBot="1">
      <c r="A61">
        <v>55</v>
      </c>
      <c r="B61" s="418"/>
      <c r="C61" s="20" t="s">
        <v>100</v>
      </c>
      <c r="D61" s="21" t="s">
        <v>101</v>
      </c>
      <c r="E61" s="29" t="s">
        <v>102</v>
      </c>
      <c r="F61" s="81">
        <v>7.75</v>
      </c>
      <c r="G61" s="237">
        <v>7.75</v>
      </c>
      <c r="H61" s="240">
        <v>7.75</v>
      </c>
      <c r="I61" s="240">
        <v>7.75</v>
      </c>
      <c r="J61" s="118">
        <v>8.99</v>
      </c>
      <c r="K61" s="304">
        <v>8.9499999999999993</v>
      </c>
      <c r="L61" s="94">
        <f t="shared" si="0"/>
        <v>-0.44493882091214232</v>
      </c>
      <c r="M61" s="44">
        <f t="shared" si="1"/>
        <v>15.483870967741922</v>
      </c>
    </row>
    <row r="62" spans="1:13" ht="15.75" thickBot="1">
      <c r="A62">
        <v>56</v>
      </c>
      <c r="B62" s="419"/>
      <c r="C62" s="25" t="s">
        <v>56</v>
      </c>
      <c r="D62" s="26" t="s">
        <v>57</v>
      </c>
      <c r="E62" s="30" t="s">
        <v>49</v>
      </c>
      <c r="F62" s="77">
        <v>7.99</v>
      </c>
      <c r="G62" s="236">
        <v>9.35</v>
      </c>
      <c r="H62" s="240">
        <v>7.95</v>
      </c>
      <c r="I62" s="240">
        <v>7.95</v>
      </c>
      <c r="J62" s="240">
        <v>7.95</v>
      </c>
      <c r="K62" s="277"/>
      <c r="L62" s="94">
        <f t="shared" si="0"/>
        <v>-100</v>
      </c>
      <c r="M62" s="44">
        <f t="shared" si="1"/>
        <v>-100</v>
      </c>
    </row>
  </sheetData>
  <sheetProtection algorithmName="SHA-512" hashValue="oav3pZql4qajBvEqxkXu8g00TDvr7wJKmgYpDLlyTbzWRA5El2caOttCge1NsxYXfvIixV+HlU4DBix/PPTQrg==" saltValue="jNFVabjUCHAZ2KTc3qxn4Q==" spinCount="100000" sheet="1" objects="1" scenarios="1"/>
  <mergeCells count="14">
    <mergeCell ref="A1:G1"/>
    <mergeCell ref="A2:G2"/>
    <mergeCell ref="A3:F3"/>
    <mergeCell ref="A5:E5"/>
    <mergeCell ref="F5:F6"/>
    <mergeCell ref="A6:C6"/>
    <mergeCell ref="G5:G6"/>
    <mergeCell ref="K5:K6"/>
    <mergeCell ref="J5:J6"/>
    <mergeCell ref="I5:I6"/>
    <mergeCell ref="H5:H6"/>
    <mergeCell ref="B59:B62"/>
    <mergeCell ref="B7:B38"/>
    <mergeCell ref="B39:B58"/>
  </mergeCells>
  <phoneticPr fontId="26" type="noConversion"/>
  <pageMargins left="0.511811024" right="0.511811024" top="0.78740157499999996" bottom="0.78740157499999996" header="0.31496062000000002" footer="0.31496062000000002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B4E77-29AC-4D8F-B6E4-1CEFC6CCF341}">
  <dimension ref="A1:M64"/>
  <sheetViews>
    <sheetView workbookViewId="0">
      <selection activeCell="K7" sqref="K7:K62"/>
    </sheetView>
  </sheetViews>
  <sheetFormatPr defaultRowHeight="15"/>
  <cols>
    <col min="1" max="1" width="3.28515625" customWidth="1"/>
    <col min="2" max="2" width="3.85546875" customWidth="1"/>
    <col min="3" max="3" width="33.28515625" bestFit="1" customWidth="1"/>
    <col min="4" max="4" width="17" bestFit="1" customWidth="1"/>
    <col min="6" max="6" width="9.140625" style="82"/>
    <col min="10" max="10" width="10.140625" customWidth="1"/>
    <col min="11" max="11" width="10.140625" style="308" customWidth="1"/>
    <col min="12" max="12" width="10.7109375" bestFit="1" customWidth="1"/>
    <col min="13" max="13" width="12.7109375" bestFit="1" customWidth="1"/>
  </cols>
  <sheetData>
    <row r="1" spans="1:13">
      <c r="A1" s="397" t="s">
        <v>140</v>
      </c>
      <c r="B1" s="397"/>
      <c r="C1" s="397"/>
      <c r="D1" s="397"/>
      <c r="E1" s="397"/>
      <c r="F1" s="397"/>
      <c r="G1" s="397"/>
    </row>
    <row r="2" spans="1:13">
      <c r="A2" s="397" t="s">
        <v>143</v>
      </c>
      <c r="B2" s="397"/>
      <c r="C2" s="397"/>
      <c r="D2" s="397"/>
      <c r="E2" s="397"/>
      <c r="F2" s="397"/>
      <c r="G2" s="397"/>
    </row>
    <row r="3" spans="1:13">
      <c r="A3" s="398" t="s">
        <v>150</v>
      </c>
      <c r="B3" s="398"/>
      <c r="C3" s="398"/>
      <c r="D3" s="398"/>
      <c r="E3" s="398"/>
      <c r="F3" s="398"/>
    </row>
    <row r="4" spans="1:13" ht="15.75" thickBot="1">
      <c r="A4" s="22"/>
      <c r="B4" s="22"/>
      <c r="C4" s="22"/>
      <c r="D4" s="22"/>
      <c r="E4" s="22"/>
    </row>
    <row r="5" spans="1:13">
      <c r="A5" s="422" t="s">
        <v>145</v>
      </c>
      <c r="B5" s="423"/>
      <c r="C5" s="423"/>
      <c r="D5" s="423"/>
      <c r="E5" s="424"/>
      <c r="F5" s="435" t="s">
        <v>147</v>
      </c>
      <c r="G5" s="415" t="s">
        <v>160</v>
      </c>
      <c r="H5" s="415" t="s">
        <v>161</v>
      </c>
      <c r="I5" s="415" t="s">
        <v>176</v>
      </c>
      <c r="J5" s="415" t="s">
        <v>245</v>
      </c>
      <c r="K5" s="433" t="s">
        <v>258</v>
      </c>
      <c r="L5" s="43" t="s">
        <v>155</v>
      </c>
      <c r="M5" s="43" t="s">
        <v>155</v>
      </c>
    </row>
    <row r="6" spans="1:13" ht="15.75" thickBot="1">
      <c r="A6" s="425" t="s">
        <v>0</v>
      </c>
      <c r="B6" s="426"/>
      <c r="C6" s="427"/>
      <c r="D6" s="23" t="s">
        <v>1</v>
      </c>
      <c r="E6" s="24" t="s">
        <v>141</v>
      </c>
      <c r="F6" s="436"/>
      <c r="G6" s="416"/>
      <c r="H6" s="416"/>
      <c r="I6" s="416"/>
      <c r="J6" s="416"/>
      <c r="K6" s="434"/>
      <c r="L6" s="43" t="s">
        <v>156</v>
      </c>
      <c r="M6" s="43" t="s">
        <v>157</v>
      </c>
    </row>
    <row r="7" spans="1:13" ht="15.75" thickBot="1">
      <c r="A7">
        <v>1</v>
      </c>
      <c r="B7" s="338" t="s">
        <v>231</v>
      </c>
      <c r="C7" s="16" t="s">
        <v>2</v>
      </c>
      <c r="D7" s="17" t="s">
        <v>3</v>
      </c>
      <c r="E7" s="27" t="s">
        <v>4</v>
      </c>
      <c r="F7" s="83">
        <v>6.59</v>
      </c>
      <c r="G7" s="75">
        <v>6.59</v>
      </c>
      <c r="H7" s="75">
        <v>6.59</v>
      </c>
      <c r="I7" s="245">
        <v>6.59</v>
      </c>
      <c r="J7" s="192">
        <v>6.98</v>
      </c>
      <c r="K7" s="113">
        <v>6.98</v>
      </c>
      <c r="L7" s="94">
        <f>K7*100/J7-100</f>
        <v>0</v>
      </c>
      <c r="M7" s="44">
        <f>K7*100/F7-100</f>
        <v>5.9180576631259498</v>
      </c>
    </row>
    <row r="8" spans="1:13" ht="15.75" thickBot="1">
      <c r="A8">
        <v>2</v>
      </c>
      <c r="B8" s="339"/>
      <c r="C8" s="18" t="s">
        <v>2</v>
      </c>
      <c r="D8" s="19" t="s">
        <v>5</v>
      </c>
      <c r="E8" s="28" t="s">
        <v>6</v>
      </c>
      <c r="F8" s="83">
        <v>4.79</v>
      </c>
      <c r="G8" s="75">
        <v>5.97</v>
      </c>
      <c r="H8" s="75">
        <v>5.99</v>
      </c>
      <c r="I8" s="246">
        <v>8.98</v>
      </c>
      <c r="J8" s="193">
        <v>8.7899999999999991</v>
      </c>
      <c r="K8" s="114">
        <v>8.7899999999999991</v>
      </c>
      <c r="L8" s="94">
        <f t="shared" ref="L8:L62" si="0">K8*100/J8-100</f>
        <v>0</v>
      </c>
      <c r="M8" s="44">
        <f t="shared" ref="M8:M62" si="1">K8*100/F8-100</f>
        <v>83.507306889352805</v>
      </c>
    </row>
    <row r="9" spans="1:13" ht="15.75" thickBot="1">
      <c r="A9">
        <v>3</v>
      </c>
      <c r="B9" s="339"/>
      <c r="C9" s="18" t="s">
        <v>7</v>
      </c>
      <c r="D9" s="19" t="s">
        <v>8</v>
      </c>
      <c r="E9" s="28" t="s">
        <v>9</v>
      </c>
      <c r="F9" s="83">
        <v>16.89</v>
      </c>
      <c r="G9" s="75">
        <v>17.989999999999998</v>
      </c>
      <c r="H9" s="75">
        <v>16.79</v>
      </c>
      <c r="I9" s="246">
        <v>15.99</v>
      </c>
      <c r="J9" s="193">
        <v>17.940000000000001</v>
      </c>
      <c r="K9" s="114">
        <v>17.940000000000001</v>
      </c>
      <c r="L9" s="94">
        <f t="shared" si="0"/>
        <v>0</v>
      </c>
      <c r="M9" s="44">
        <f t="shared" si="1"/>
        <v>6.2166962699822506</v>
      </c>
    </row>
    <row r="10" spans="1:13" ht="15.75" thickBot="1">
      <c r="A10">
        <v>4</v>
      </c>
      <c r="B10" s="339"/>
      <c r="C10" s="18" t="s">
        <v>17</v>
      </c>
      <c r="D10" s="19" t="s">
        <v>18</v>
      </c>
      <c r="E10" s="28" t="s">
        <v>9</v>
      </c>
      <c r="F10" s="83">
        <v>20.99</v>
      </c>
      <c r="G10" s="75">
        <v>19.98</v>
      </c>
      <c r="H10" s="75">
        <v>17.98</v>
      </c>
      <c r="I10" s="246">
        <v>18.98</v>
      </c>
      <c r="J10" s="193">
        <v>19.59</v>
      </c>
      <c r="K10" s="114">
        <v>18.98</v>
      </c>
      <c r="L10" s="94">
        <f t="shared" si="0"/>
        <v>-3.1138335885655977</v>
      </c>
      <c r="M10" s="44">
        <f t="shared" si="1"/>
        <v>-9.575988565983792</v>
      </c>
    </row>
    <row r="11" spans="1:13" ht="15.75" thickBot="1">
      <c r="A11">
        <v>5</v>
      </c>
      <c r="B11" s="339"/>
      <c r="C11" s="18" t="s">
        <v>17</v>
      </c>
      <c r="D11" s="19" t="s">
        <v>19</v>
      </c>
      <c r="E11" s="28" t="s">
        <v>9</v>
      </c>
      <c r="F11" s="78">
        <v>19.98</v>
      </c>
      <c r="G11" s="75">
        <v>19.98</v>
      </c>
      <c r="H11" s="75">
        <v>16.989999999999998</v>
      </c>
      <c r="I11" s="246">
        <v>18.59</v>
      </c>
      <c r="J11" s="194">
        <v>18.579999999999998</v>
      </c>
      <c r="K11" s="114">
        <v>18.59</v>
      </c>
      <c r="L11" s="94">
        <f t="shared" si="0"/>
        <v>5.3821313240050017E-2</v>
      </c>
      <c r="M11" s="44">
        <f t="shared" si="1"/>
        <v>-6.956956956956958</v>
      </c>
    </row>
    <row r="12" spans="1:13" ht="15.75" thickBot="1">
      <c r="A12">
        <v>6</v>
      </c>
      <c r="B12" s="339"/>
      <c r="C12" s="18" t="s">
        <v>20</v>
      </c>
      <c r="D12" s="19" t="s">
        <v>21</v>
      </c>
      <c r="E12" s="28" t="s">
        <v>9</v>
      </c>
      <c r="F12" s="78">
        <v>24.98</v>
      </c>
      <c r="G12" s="75">
        <v>22.99</v>
      </c>
      <c r="H12" s="75">
        <v>21.98</v>
      </c>
      <c r="I12" s="246">
        <v>21.98</v>
      </c>
      <c r="J12" s="208">
        <v>21.98</v>
      </c>
      <c r="K12" s="114">
        <v>21.98</v>
      </c>
      <c r="L12" s="94">
        <f t="shared" si="0"/>
        <v>0</v>
      </c>
      <c r="M12" s="44">
        <f t="shared" si="1"/>
        <v>-12.009607686148925</v>
      </c>
    </row>
    <row r="13" spans="1:13" ht="15.75" thickBot="1">
      <c r="A13">
        <v>7</v>
      </c>
      <c r="B13" s="339"/>
      <c r="C13" s="18" t="s">
        <v>22</v>
      </c>
      <c r="D13" s="19" t="s">
        <v>23</v>
      </c>
      <c r="E13" s="28" t="s">
        <v>9</v>
      </c>
      <c r="F13" s="83">
        <v>23.99</v>
      </c>
      <c r="G13" s="75">
        <v>21.9</v>
      </c>
      <c r="H13" s="75">
        <v>21.9</v>
      </c>
      <c r="I13" s="246">
        <v>26.98</v>
      </c>
      <c r="J13" s="223">
        <v>26.98</v>
      </c>
      <c r="K13" s="114">
        <v>25.98</v>
      </c>
      <c r="L13" s="94">
        <f t="shared" si="0"/>
        <v>-3.7064492216456699</v>
      </c>
      <c r="M13" s="44">
        <f t="shared" si="1"/>
        <v>8.2951229679032963</v>
      </c>
    </row>
    <row r="14" spans="1:13" ht="15.75" thickBot="1">
      <c r="A14">
        <v>8</v>
      </c>
      <c r="B14" s="339"/>
      <c r="C14" s="18" t="s">
        <v>22</v>
      </c>
      <c r="D14" s="19" t="s">
        <v>24</v>
      </c>
      <c r="E14" s="28" t="s">
        <v>9</v>
      </c>
      <c r="F14" s="83">
        <v>26.49</v>
      </c>
      <c r="G14" s="75">
        <v>23.9</v>
      </c>
      <c r="H14" s="75">
        <v>24.98</v>
      </c>
      <c r="I14" s="246">
        <v>24.98</v>
      </c>
      <c r="J14" s="210">
        <v>22.9</v>
      </c>
      <c r="K14" s="114">
        <v>24.98</v>
      </c>
      <c r="L14" s="94">
        <f t="shared" si="0"/>
        <v>9.0829694323144139</v>
      </c>
      <c r="M14" s="44">
        <f t="shared" si="1"/>
        <v>-5.7002642506606236</v>
      </c>
    </row>
    <row r="15" spans="1:13" ht="15.75" thickBot="1">
      <c r="A15">
        <v>9</v>
      </c>
      <c r="B15" s="339"/>
      <c r="C15" s="18" t="s">
        <v>22</v>
      </c>
      <c r="D15" s="19" t="s">
        <v>25</v>
      </c>
      <c r="E15" s="28" t="s">
        <v>9</v>
      </c>
      <c r="F15" s="83">
        <v>29.98</v>
      </c>
      <c r="G15" s="83">
        <v>29.98</v>
      </c>
      <c r="H15" s="83">
        <v>29.98</v>
      </c>
      <c r="I15" s="247">
        <v>29.98</v>
      </c>
      <c r="J15" s="247">
        <v>29.98</v>
      </c>
      <c r="K15" s="114"/>
      <c r="L15" s="94">
        <f t="shared" si="0"/>
        <v>-100</v>
      </c>
      <c r="M15" s="44">
        <f t="shared" si="1"/>
        <v>-100</v>
      </c>
    </row>
    <row r="16" spans="1:13" ht="15.75" thickBot="1">
      <c r="A16">
        <v>10</v>
      </c>
      <c r="B16" s="339"/>
      <c r="C16" s="18" t="s">
        <v>26</v>
      </c>
      <c r="D16" s="19" t="s">
        <v>27</v>
      </c>
      <c r="E16" s="28" t="s">
        <v>4</v>
      </c>
      <c r="F16" s="83">
        <v>3.58</v>
      </c>
      <c r="G16" s="75">
        <v>5.49</v>
      </c>
      <c r="H16" s="75">
        <v>5.49</v>
      </c>
      <c r="I16" s="246">
        <v>5.99</v>
      </c>
      <c r="J16" s="223">
        <v>6.79</v>
      </c>
      <c r="K16" s="220">
        <v>6.89</v>
      </c>
      <c r="L16" s="94">
        <f t="shared" si="0"/>
        <v>1.4727540500736325</v>
      </c>
      <c r="M16" s="44">
        <f t="shared" si="1"/>
        <v>92.458100558659225</v>
      </c>
    </row>
    <row r="17" spans="1:13" ht="15.75" thickBot="1">
      <c r="A17">
        <v>11</v>
      </c>
      <c r="B17" s="339"/>
      <c r="C17" s="18" t="s">
        <v>28</v>
      </c>
      <c r="D17" s="19" t="s">
        <v>27</v>
      </c>
      <c r="E17" s="28" t="s">
        <v>6</v>
      </c>
      <c r="F17" s="83">
        <v>3.58</v>
      </c>
      <c r="G17" s="75">
        <v>5.49</v>
      </c>
      <c r="H17" s="75">
        <v>5.49</v>
      </c>
      <c r="I17" s="246">
        <v>5.99</v>
      </c>
      <c r="J17" s="193">
        <v>6.79</v>
      </c>
      <c r="K17" s="220">
        <v>6.89</v>
      </c>
      <c r="L17" s="94">
        <f t="shared" si="0"/>
        <v>1.4727540500736325</v>
      </c>
      <c r="M17" s="44">
        <f t="shared" si="1"/>
        <v>92.458100558659225</v>
      </c>
    </row>
    <row r="18" spans="1:13" ht="15.75" thickBot="1">
      <c r="A18">
        <v>12</v>
      </c>
      <c r="B18" s="339"/>
      <c r="C18" s="18" t="s">
        <v>29</v>
      </c>
      <c r="D18" s="19" t="s">
        <v>30</v>
      </c>
      <c r="E18" s="28" t="s">
        <v>31</v>
      </c>
      <c r="F18" s="75">
        <v>16.98</v>
      </c>
      <c r="G18" s="75">
        <v>16.98</v>
      </c>
      <c r="H18" s="75">
        <v>16.98</v>
      </c>
      <c r="I18" s="248">
        <v>16.98</v>
      </c>
      <c r="J18" s="248">
        <v>16.98</v>
      </c>
      <c r="K18" s="116"/>
      <c r="L18" s="94">
        <f t="shared" si="0"/>
        <v>-100</v>
      </c>
      <c r="M18" s="44">
        <f t="shared" si="1"/>
        <v>-100</v>
      </c>
    </row>
    <row r="19" spans="1:13" ht="15.75" thickBot="1">
      <c r="A19">
        <v>13</v>
      </c>
      <c r="B19" s="339"/>
      <c r="C19" s="18" t="s">
        <v>29</v>
      </c>
      <c r="D19" s="19" t="s">
        <v>32</v>
      </c>
      <c r="E19" s="28" t="s">
        <v>31</v>
      </c>
      <c r="F19" s="83">
        <v>13.99</v>
      </c>
      <c r="G19" s="75">
        <v>15.99</v>
      </c>
      <c r="H19" s="75">
        <v>17.48</v>
      </c>
      <c r="I19" s="246">
        <v>17.96</v>
      </c>
      <c r="J19" s="193">
        <v>17.96</v>
      </c>
      <c r="K19" s="114">
        <v>17.96</v>
      </c>
      <c r="L19" s="94">
        <f t="shared" si="0"/>
        <v>0</v>
      </c>
      <c r="M19" s="44">
        <f t="shared" si="1"/>
        <v>28.37741243745532</v>
      </c>
    </row>
    <row r="20" spans="1:13" ht="15.75" thickBot="1">
      <c r="A20">
        <v>14</v>
      </c>
      <c r="B20" s="339"/>
      <c r="C20" s="18" t="s">
        <v>29</v>
      </c>
      <c r="D20" s="19" t="s">
        <v>33</v>
      </c>
      <c r="E20" s="28" t="s">
        <v>31</v>
      </c>
      <c r="F20" s="83">
        <v>15.99</v>
      </c>
      <c r="G20" s="75">
        <v>16.989999999999998</v>
      </c>
      <c r="H20" s="75">
        <v>14.98</v>
      </c>
      <c r="I20" s="246">
        <v>18.89</v>
      </c>
      <c r="J20" s="193">
        <v>18.89</v>
      </c>
      <c r="K20" s="114">
        <v>17.96</v>
      </c>
      <c r="L20" s="94">
        <f t="shared" si="0"/>
        <v>-4.9232398094229808</v>
      </c>
      <c r="M20" s="44">
        <f t="shared" si="1"/>
        <v>12.320200125078173</v>
      </c>
    </row>
    <row r="21" spans="1:13" ht="15.75" thickBot="1">
      <c r="A21">
        <v>15</v>
      </c>
      <c r="B21" s="339"/>
      <c r="C21" s="18" t="s">
        <v>42</v>
      </c>
      <c r="D21" s="19" t="s">
        <v>43</v>
      </c>
      <c r="E21" s="28" t="s">
        <v>105</v>
      </c>
      <c r="F21" s="83">
        <v>3.15</v>
      </c>
      <c r="G21" s="75">
        <v>3.15</v>
      </c>
      <c r="H21" s="75">
        <v>3.25</v>
      </c>
      <c r="I21" s="246">
        <v>2.99</v>
      </c>
      <c r="J21" s="210">
        <v>2.99</v>
      </c>
      <c r="K21" s="206">
        <v>2.4900000000000002</v>
      </c>
      <c r="L21" s="94">
        <f t="shared" si="0"/>
        <v>-16.722408026755843</v>
      </c>
      <c r="M21" s="44">
        <f t="shared" si="1"/>
        <v>-20.952380952380935</v>
      </c>
    </row>
    <row r="22" spans="1:13" ht="15.75" thickBot="1">
      <c r="A22">
        <v>16</v>
      </c>
      <c r="B22" s="339"/>
      <c r="C22" s="18" t="s">
        <v>44</v>
      </c>
      <c r="D22" s="19" t="s">
        <v>45</v>
      </c>
      <c r="E22" s="28" t="s">
        <v>106</v>
      </c>
      <c r="F22" s="83">
        <v>3.59</v>
      </c>
      <c r="G22" s="75">
        <v>4.99</v>
      </c>
      <c r="H22" s="75">
        <v>4.99</v>
      </c>
      <c r="I22" s="246">
        <v>4.99</v>
      </c>
      <c r="J22" s="193">
        <v>4.29</v>
      </c>
      <c r="K22" s="114">
        <v>4.99</v>
      </c>
      <c r="L22" s="94">
        <f t="shared" si="0"/>
        <v>16.317016317016311</v>
      </c>
      <c r="M22" s="44">
        <f t="shared" si="1"/>
        <v>38.99721448467966</v>
      </c>
    </row>
    <row r="23" spans="1:13" ht="15.75" thickBot="1">
      <c r="A23">
        <v>17</v>
      </c>
      <c r="B23" s="339"/>
      <c r="C23" s="18" t="s">
        <v>46</v>
      </c>
      <c r="D23" s="19" t="s">
        <v>21</v>
      </c>
      <c r="E23" s="28" t="s">
        <v>31</v>
      </c>
      <c r="F23" s="83">
        <v>4.99</v>
      </c>
      <c r="G23" s="75">
        <v>4.99</v>
      </c>
      <c r="H23" s="75">
        <v>5.49</v>
      </c>
      <c r="I23" s="246">
        <v>4.99</v>
      </c>
      <c r="J23" s="223">
        <v>8.98</v>
      </c>
      <c r="K23" s="220">
        <v>4.99</v>
      </c>
      <c r="L23" s="94">
        <f t="shared" si="0"/>
        <v>-44.43207126948775</v>
      </c>
      <c r="M23" s="44">
        <f t="shared" si="1"/>
        <v>0</v>
      </c>
    </row>
    <row r="24" spans="1:13" ht="15.75" thickBot="1">
      <c r="A24">
        <v>18</v>
      </c>
      <c r="B24" s="339"/>
      <c r="C24" s="18" t="s">
        <v>47</v>
      </c>
      <c r="D24" s="19" t="s">
        <v>48</v>
      </c>
      <c r="E24" s="28" t="s">
        <v>49</v>
      </c>
      <c r="F24" s="78">
        <v>5.39</v>
      </c>
      <c r="G24" s="75">
        <v>4.99</v>
      </c>
      <c r="H24" s="75">
        <v>5.69</v>
      </c>
      <c r="I24" s="246">
        <v>3.69</v>
      </c>
      <c r="J24" s="213">
        <v>3.69</v>
      </c>
      <c r="K24" s="114">
        <v>6.29</v>
      </c>
      <c r="L24" s="94">
        <f t="shared" si="0"/>
        <v>70.460704607046068</v>
      </c>
      <c r="M24" s="44">
        <f t="shared" si="1"/>
        <v>16.697588126159559</v>
      </c>
    </row>
    <row r="25" spans="1:13" ht="15.75" thickBot="1">
      <c r="A25">
        <v>19</v>
      </c>
      <c r="B25" s="339"/>
      <c r="C25" s="18" t="s">
        <v>50</v>
      </c>
      <c r="D25" s="19" t="s">
        <v>51</v>
      </c>
      <c r="E25" s="28" t="s">
        <v>9</v>
      </c>
      <c r="F25" s="83">
        <v>17.489999999999998</v>
      </c>
      <c r="G25" s="75">
        <v>17.489999999999998</v>
      </c>
      <c r="H25" s="75">
        <v>16.98</v>
      </c>
      <c r="I25" s="246">
        <v>21.99</v>
      </c>
      <c r="J25" s="193">
        <v>19.98</v>
      </c>
      <c r="K25" s="206">
        <v>20.98</v>
      </c>
      <c r="L25" s="94">
        <f t="shared" si="0"/>
        <v>5.0050050050050032</v>
      </c>
      <c r="M25" s="44">
        <f t="shared" si="1"/>
        <v>19.954259576901094</v>
      </c>
    </row>
    <row r="26" spans="1:13" ht="15.75" thickBot="1">
      <c r="A26">
        <v>20</v>
      </c>
      <c r="B26" s="339"/>
      <c r="C26" s="18" t="s">
        <v>52</v>
      </c>
      <c r="D26" s="19" t="s">
        <v>53</v>
      </c>
      <c r="E26" s="28" t="s">
        <v>49</v>
      </c>
      <c r="F26" s="83">
        <v>8.69</v>
      </c>
      <c r="G26" s="75">
        <v>8.39</v>
      </c>
      <c r="H26" s="75">
        <v>8.39</v>
      </c>
      <c r="I26" s="246">
        <v>9.49</v>
      </c>
      <c r="J26" s="195">
        <v>9.98</v>
      </c>
      <c r="K26" s="222">
        <v>11.69</v>
      </c>
      <c r="L26" s="94">
        <f t="shared" si="0"/>
        <v>17.134268537074149</v>
      </c>
      <c r="M26" s="44">
        <f t="shared" si="1"/>
        <v>34.522439585730723</v>
      </c>
    </row>
    <row r="27" spans="1:13" ht="15.75" thickBot="1">
      <c r="A27">
        <v>21</v>
      </c>
      <c r="B27" s="339"/>
      <c r="C27" s="18" t="s">
        <v>54</v>
      </c>
      <c r="D27" s="19" t="s">
        <v>55</v>
      </c>
      <c r="E27" s="28" t="s">
        <v>49</v>
      </c>
      <c r="F27" s="83"/>
      <c r="G27" s="75"/>
      <c r="H27" s="75"/>
      <c r="I27" s="246"/>
      <c r="J27" s="193"/>
      <c r="K27" s="114"/>
      <c r="L27" s="94" t="e">
        <f t="shared" si="0"/>
        <v>#DIV/0!</v>
      </c>
      <c r="M27" s="44" t="e">
        <f t="shared" si="1"/>
        <v>#DIV/0!</v>
      </c>
    </row>
    <row r="28" spans="1:13" ht="15.75" thickBot="1">
      <c r="A28">
        <v>22</v>
      </c>
      <c r="B28" s="339"/>
      <c r="C28" s="18" t="s">
        <v>52</v>
      </c>
      <c r="D28" s="19" t="s">
        <v>8</v>
      </c>
      <c r="E28" s="28" t="s">
        <v>49</v>
      </c>
      <c r="F28" s="83">
        <v>6.49</v>
      </c>
      <c r="G28" s="75">
        <v>5.99</v>
      </c>
      <c r="H28" s="75">
        <v>7.68</v>
      </c>
      <c r="I28" s="246">
        <v>6.99</v>
      </c>
      <c r="J28" s="193" t="s">
        <v>241</v>
      </c>
      <c r="K28" s="114">
        <v>8.69</v>
      </c>
      <c r="L28" s="94" t="e">
        <f t="shared" si="0"/>
        <v>#VALUE!</v>
      </c>
      <c r="M28" s="44">
        <f t="shared" si="1"/>
        <v>33.898305084745772</v>
      </c>
    </row>
    <row r="29" spans="1:13" ht="15.75" thickBot="1">
      <c r="A29">
        <v>23</v>
      </c>
      <c r="B29" s="339"/>
      <c r="C29" s="18" t="s">
        <v>61</v>
      </c>
      <c r="D29" s="19" t="s">
        <v>62</v>
      </c>
      <c r="E29" s="28" t="s">
        <v>12</v>
      </c>
      <c r="F29" s="83">
        <v>2.97</v>
      </c>
      <c r="G29" s="75">
        <v>3.99</v>
      </c>
      <c r="H29" s="75">
        <v>3.38</v>
      </c>
      <c r="I29" s="246">
        <v>4.99</v>
      </c>
      <c r="J29" s="193">
        <v>4.9800000000000004</v>
      </c>
      <c r="K29" s="114">
        <v>4.9800000000000004</v>
      </c>
      <c r="L29" s="94">
        <f t="shared" si="0"/>
        <v>0</v>
      </c>
      <c r="M29" s="44">
        <f t="shared" si="1"/>
        <v>67.676767676767696</v>
      </c>
    </row>
    <row r="30" spans="1:13" ht="15.75" thickBot="1">
      <c r="A30">
        <v>24</v>
      </c>
      <c r="B30" s="339"/>
      <c r="C30" s="18" t="s">
        <v>61</v>
      </c>
      <c r="D30" s="19" t="s">
        <v>8</v>
      </c>
      <c r="E30" s="28" t="s">
        <v>12</v>
      </c>
      <c r="F30" s="83">
        <v>2.97</v>
      </c>
      <c r="G30" s="75">
        <v>2.95</v>
      </c>
      <c r="H30" s="75">
        <v>2.99</v>
      </c>
      <c r="I30" s="246">
        <v>3.96</v>
      </c>
      <c r="J30" s="195">
        <v>3.98</v>
      </c>
      <c r="K30" s="212">
        <v>3.96</v>
      </c>
      <c r="L30" s="94">
        <f t="shared" si="0"/>
        <v>-0.50251256281407564</v>
      </c>
      <c r="M30" s="44">
        <f t="shared" si="1"/>
        <v>33.333333333333314</v>
      </c>
    </row>
    <row r="31" spans="1:13" ht="15.75" thickBot="1">
      <c r="A31">
        <v>25</v>
      </c>
      <c r="B31" s="339"/>
      <c r="C31" s="18" t="s">
        <v>66</v>
      </c>
      <c r="D31" s="19" t="s">
        <v>8</v>
      </c>
      <c r="E31" s="28" t="s">
        <v>31</v>
      </c>
      <c r="F31" s="83">
        <v>2.48</v>
      </c>
      <c r="G31" s="75">
        <v>2.89</v>
      </c>
      <c r="H31" s="75">
        <v>3.69</v>
      </c>
      <c r="I31" s="246">
        <v>2.58</v>
      </c>
      <c r="J31" s="193">
        <v>2.58</v>
      </c>
      <c r="K31" s="114">
        <v>2.68</v>
      </c>
      <c r="L31" s="94">
        <f t="shared" si="0"/>
        <v>3.8759689922480618</v>
      </c>
      <c r="M31" s="44">
        <f t="shared" si="1"/>
        <v>8.0645161290322562</v>
      </c>
    </row>
    <row r="32" spans="1:13" ht="15.75" thickBot="1">
      <c r="A32">
        <v>26</v>
      </c>
      <c r="B32" s="339"/>
      <c r="C32" s="18" t="s">
        <v>67</v>
      </c>
      <c r="D32" s="19" t="s">
        <v>68</v>
      </c>
      <c r="E32" s="28" t="s">
        <v>69</v>
      </c>
      <c r="F32" s="83">
        <v>3.39</v>
      </c>
      <c r="G32" s="75">
        <v>3.59</v>
      </c>
      <c r="H32" s="75">
        <v>3.69</v>
      </c>
      <c r="I32" s="246">
        <v>3.69</v>
      </c>
      <c r="J32" s="193">
        <v>3.19</v>
      </c>
      <c r="K32" s="114">
        <v>3.89</v>
      </c>
      <c r="L32" s="94">
        <f t="shared" si="0"/>
        <v>21.943573667711604</v>
      </c>
      <c r="M32" s="44">
        <f t="shared" si="1"/>
        <v>14.749262536873147</v>
      </c>
    </row>
    <row r="33" spans="1:13" ht="15.75" thickBot="1">
      <c r="A33">
        <v>27</v>
      </c>
      <c r="B33" s="339"/>
      <c r="C33" s="18" t="s">
        <v>70</v>
      </c>
      <c r="D33" s="19" t="s">
        <v>71</v>
      </c>
      <c r="E33" s="28" t="s">
        <v>105</v>
      </c>
      <c r="F33" s="83">
        <v>2.98</v>
      </c>
      <c r="G33" s="75">
        <v>2.98</v>
      </c>
      <c r="H33" s="75">
        <v>3.39</v>
      </c>
      <c r="I33" s="246">
        <v>3.39</v>
      </c>
      <c r="J33" s="194">
        <v>3.39</v>
      </c>
      <c r="K33" s="114">
        <v>3.79</v>
      </c>
      <c r="L33" s="94">
        <f t="shared" si="0"/>
        <v>11.799410029498517</v>
      </c>
      <c r="M33" s="44">
        <f t="shared" si="1"/>
        <v>27.181208053691279</v>
      </c>
    </row>
    <row r="34" spans="1:13" ht="15.75" thickBot="1">
      <c r="A34">
        <v>28</v>
      </c>
      <c r="B34" s="339"/>
      <c r="C34" s="18" t="s">
        <v>72</v>
      </c>
      <c r="D34" s="19" t="s">
        <v>73</v>
      </c>
      <c r="E34" s="28" t="s">
        <v>74</v>
      </c>
      <c r="F34" s="78">
        <v>8.2899999999999991</v>
      </c>
      <c r="G34" s="75">
        <v>8.49</v>
      </c>
      <c r="H34" s="75">
        <v>8.89</v>
      </c>
      <c r="I34" s="246">
        <v>9.59</v>
      </c>
      <c r="J34" s="193">
        <v>9.9499999999999993</v>
      </c>
      <c r="K34" s="114">
        <v>9.9499999999999993</v>
      </c>
      <c r="L34" s="94">
        <f t="shared" si="0"/>
        <v>0</v>
      </c>
      <c r="M34" s="44">
        <f t="shared" si="1"/>
        <v>20.024125452352237</v>
      </c>
    </row>
    <row r="35" spans="1:13" ht="15.75" thickBot="1">
      <c r="A35">
        <v>29</v>
      </c>
      <c r="B35" s="339"/>
      <c r="C35" s="18" t="s">
        <v>72</v>
      </c>
      <c r="D35" s="19" t="s">
        <v>8</v>
      </c>
      <c r="E35" s="28" t="s">
        <v>74</v>
      </c>
      <c r="F35" s="83">
        <v>7.59</v>
      </c>
      <c r="G35" s="75">
        <v>8.39</v>
      </c>
      <c r="H35" s="75">
        <v>8.49</v>
      </c>
      <c r="I35" s="246">
        <v>8.98</v>
      </c>
      <c r="J35" s="223">
        <v>9.7899999999999991</v>
      </c>
      <c r="K35" s="206">
        <v>8.7899999999999991</v>
      </c>
      <c r="L35" s="94">
        <f t="shared" si="0"/>
        <v>-10.214504596527078</v>
      </c>
      <c r="M35" s="44">
        <f t="shared" si="1"/>
        <v>15.810276679841891</v>
      </c>
    </row>
    <row r="36" spans="1:13" ht="15.75" thickBot="1">
      <c r="A36">
        <v>30</v>
      </c>
      <c r="B36" s="339"/>
      <c r="C36" s="18" t="s">
        <v>88</v>
      </c>
      <c r="D36" s="19" t="s">
        <v>8</v>
      </c>
      <c r="E36" s="28" t="s">
        <v>82</v>
      </c>
      <c r="F36" s="83">
        <v>1.39</v>
      </c>
      <c r="G36" s="75">
        <v>1.39</v>
      </c>
      <c r="H36" s="75">
        <v>1.49</v>
      </c>
      <c r="I36" s="246">
        <v>1.49</v>
      </c>
      <c r="J36" s="193">
        <v>1.49</v>
      </c>
      <c r="K36" s="114">
        <v>1.49</v>
      </c>
      <c r="L36" s="94">
        <f t="shared" si="0"/>
        <v>0</v>
      </c>
      <c r="M36" s="44">
        <f t="shared" si="1"/>
        <v>7.1942446043165518</v>
      </c>
    </row>
    <row r="37" spans="1:13" ht="15.75" thickBot="1">
      <c r="A37">
        <v>31</v>
      </c>
      <c r="B37" s="339"/>
      <c r="C37" s="18" t="s">
        <v>89</v>
      </c>
      <c r="D37" s="19" t="s">
        <v>90</v>
      </c>
      <c r="E37" s="28" t="s">
        <v>91</v>
      </c>
      <c r="F37" s="83">
        <v>4.9800000000000004</v>
      </c>
      <c r="G37" s="75">
        <v>5.49</v>
      </c>
      <c r="H37" s="75">
        <v>5.99</v>
      </c>
      <c r="I37" s="246">
        <v>5.99</v>
      </c>
      <c r="J37" s="223">
        <v>5.99</v>
      </c>
      <c r="K37" s="220">
        <v>5.99</v>
      </c>
      <c r="L37" s="94">
        <f t="shared" si="0"/>
        <v>0</v>
      </c>
      <c r="M37" s="44">
        <f t="shared" si="1"/>
        <v>20.281124497991954</v>
      </c>
    </row>
    <row r="38" spans="1:13" ht="15.75" thickBot="1">
      <c r="A38">
        <v>32</v>
      </c>
      <c r="B38" s="340"/>
      <c r="C38" s="18" t="s">
        <v>92</v>
      </c>
      <c r="D38" s="19" t="s">
        <v>93</v>
      </c>
      <c r="E38" s="28" t="s">
        <v>94</v>
      </c>
      <c r="F38" s="83">
        <v>4.68</v>
      </c>
      <c r="G38" s="75">
        <v>4.68</v>
      </c>
      <c r="H38" s="75">
        <v>4.68</v>
      </c>
      <c r="I38" s="246">
        <v>4.68</v>
      </c>
      <c r="J38" s="196">
        <v>4.68</v>
      </c>
      <c r="K38" s="180">
        <v>4.68</v>
      </c>
      <c r="L38" s="94">
        <f t="shared" si="0"/>
        <v>0</v>
      </c>
      <c r="M38" s="44">
        <f t="shared" si="1"/>
        <v>0</v>
      </c>
    </row>
    <row r="39" spans="1:13" ht="15.75" thickBot="1">
      <c r="A39">
        <v>33</v>
      </c>
      <c r="B39" s="338" t="s">
        <v>232</v>
      </c>
      <c r="C39" s="18" t="s">
        <v>10</v>
      </c>
      <c r="D39" s="19" t="s">
        <v>11</v>
      </c>
      <c r="E39" s="28" t="s">
        <v>12</v>
      </c>
      <c r="F39" s="83">
        <v>3.49</v>
      </c>
      <c r="G39" s="75">
        <v>3.49</v>
      </c>
      <c r="H39" s="75">
        <v>3.69</v>
      </c>
      <c r="I39" s="246">
        <v>3.69</v>
      </c>
      <c r="J39" s="223">
        <v>3.98</v>
      </c>
      <c r="K39" s="220">
        <v>6.36</v>
      </c>
      <c r="L39" s="94">
        <f t="shared" si="0"/>
        <v>59.798994974874375</v>
      </c>
      <c r="M39" s="44">
        <f t="shared" si="1"/>
        <v>82.234957020057294</v>
      </c>
    </row>
    <row r="40" spans="1:13" ht="15.75" thickBot="1">
      <c r="A40">
        <v>34</v>
      </c>
      <c r="B40" s="339"/>
      <c r="C40" s="18" t="s">
        <v>10</v>
      </c>
      <c r="D40" s="19" t="s">
        <v>8</v>
      </c>
      <c r="E40" s="28" t="s">
        <v>13</v>
      </c>
      <c r="F40" s="83">
        <v>2.69</v>
      </c>
      <c r="G40" s="75">
        <v>1.98</v>
      </c>
      <c r="H40" s="75">
        <v>1.98</v>
      </c>
      <c r="I40" s="246">
        <v>1.98</v>
      </c>
      <c r="J40" s="213">
        <v>1.98</v>
      </c>
      <c r="K40" s="206">
        <v>1.98</v>
      </c>
      <c r="L40" s="94">
        <f t="shared" si="0"/>
        <v>0</v>
      </c>
      <c r="M40" s="44">
        <f t="shared" si="1"/>
        <v>-26.394052044609666</v>
      </c>
    </row>
    <row r="41" spans="1:13" ht="15.75" thickBot="1">
      <c r="A41">
        <v>35</v>
      </c>
      <c r="B41" s="339"/>
      <c r="C41" s="18" t="s">
        <v>14</v>
      </c>
      <c r="D41" s="19" t="s">
        <v>15</v>
      </c>
      <c r="E41" s="28" t="s">
        <v>103</v>
      </c>
      <c r="F41" s="83">
        <v>14.99</v>
      </c>
      <c r="G41" s="75">
        <v>23.49</v>
      </c>
      <c r="H41" s="75">
        <v>16.98</v>
      </c>
      <c r="I41" s="246">
        <v>27.99</v>
      </c>
      <c r="J41" s="194">
        <v>16.98</v>
      </c>
      <c r="K41" s="114">
        <v>16.98</v>
      </c>
      <c r="L41" s="94">
        <f t="shared" si="0"/>
        <v>0</v>
      </c>
      <c r="M41" s="44">
        <f t="shared" si="1"/>
        <v>13.275517011340895</v>
      </c>
    </row>
    <row r="42" spans="1:13" ht="15.75" thickBot="1">
      <c r="A42">
        <v>36</v>
      </c>
      <c r="B42" s="339"/>
      <c r="C42" s="18" t="s">
        <v>14</v>
      </c>
      <c r="D42" s="19" t="s">
        <v>104</v>
      </c>
      <c r="E42" s="28" t="s">
        <v>103</v>
      </c>
      <c r="F42" s="83">
        <v>6.79</v>
      </c>
      <c r="G42" s="75">
        <v>4.99</v>
      </c>
      <c r="H42" s="75">
        <v>4.99</v>
      </c>
      <c r="I42" s="246">
        <v>7.58</v>
      </c>
      <c r="J42" s="246">
        <v>7.58</v>
      </c>
      <c r="K42" s="114"/>
      <c r="L42" s="94">
        <f t="shared" si="0"/>
        <v>-100</v>
      </c>
      <c r="M42" s="44">
        <f t="shared" si="1"/>
        <v>-100</v>
      </c>
    </row>
    <row r="43" spans="1:13" ht="15.75" thickBot="1">
      <c r="A43">
        <v>37</v>
      </c>
      <c r="B43" s="339"/>
      <c r="C43" s="18" t="s">
        <v>34</v>
      </c>
      <c r="D43" s="19" t="s">
        <v>35</v>
      </c>
      <c r="E43" s="28" t="s">
        <v>36</v>
      </c>
      <c r="F43" s="83">
        <v>2.4900000000000002</v>
      </c>
      <c r="G43" s="75">
        <v>2.4900000000000002</v>
      </c>
      <c r="H43" s="75">
        <v>2.4900000000000002</v>
      </c>
      <c r="I43" s="246">
        <v>1.99</v>
      </c>
      <c r="J43" s="210">
        <v>2.19</v>
      </c>
      <c r="K43" s="114">
        <v>2.89</v>
      </c>
      <c r="L43" s="94">
        <f t="shared" si="0"/>
        <v>31.963470319634695</v>
      </c>
      <c r="M43" s="44">
        <f t="shared" si="1"/>
        <v>16.064257028112436</v>
      </c>
    </row>
    <row r="44" spans="1:13" ht="15.75" thickBot="1">
      <c r="A44">
        <v>38</v>
      </c>
      <c r="B44" s="339"/>
      <c r="C44" s="18" t="s">
        <v>34</v>
      </c>
      <c r="D44" s="19" t="s">
        <v>37</v>
      </c>
      <c r="E44" s="28" t="s">
        <v>36</v>
      </c>
      <c r="F44" s="83">
        <v>2.4900000000000002</v>
      </c>
      <c r="G44" s="83">
        <v>2.4900000000000002</v>
      </c>
      <c r="H44" s="83">
        <v>2.4900000000000002</v>
      </c>
      <c r="I44" s="247">
        <v>2.4900000000000002</v>
      </c>
      <c r="J44" s="247">
        <v>2.4900000000000002</v>
      </c>
      <c r="K44" s="114"/>
      <c r="L44" s="94">
        <f t="shared" si="0"/>
        <v>-100</v>
      </c>
      <c r="M44" s="44">
        <f t="shared" si="1"/>
        <v>-100</v>
      </c>
    </row>
    <row r="45" spans="1:13" ht="15.75" thickBot="1">
      <c r="A45">
        <v>39</v>
      </c>
      <c r="B45" s="339"/>
      <c r="C45" s="18" t="s">
        <v>38</v>
      </c>
      <c r="D45" s="19" t="s">
        <v>121</v>
      </c>
      <c r="E45" s="28" t="s">
        <v>39</v>
      </c>
      <c r="F45" s="83">
        <v>5.99</v>
      </c>
      <c r="G45" s="75">
        <v>5.99</v>
      </c>
      <c r="H45" s="75">
        <v>5.99</v>
      </c>
      <c r="I45" s="246">
        <v>5.99</v>
      </c>
      <c r="J45" s="193">
        <v>6.49</v>
      </c>
      <c r="K45" s="114">
        <v>6.49</v>
      </c>
      <c r="L45" s="94">
        <f t="shared" si="0"/>
        <v>0</v>
      </c>
      <c r="M45" s="44">
        <f t="shared" si="1"/>
        <v>8.3472454090150165</v>
      </c>
    </row>
    <row r="46" spans="1:13" ht="15.75" thickBot="1">
      <c r="A46">
        <v>40</v>
      </c>
      <c r="B46" s="339"/>
      <c r="C46" s="18" t="s">
        <v>38</v>
      </c>
      <c r="D46" s="19" t="s">
        <v>16</v>
      </c>
      <c r="E46" s="28" t="s">
        <v>39</v>
      </c>
      <c r="F46" s="83">
        <v>2.59</v>
      </c>
      <c r="G46" s="75">
        <v>2.59</v>
      </c>
      <c r="H46" s="75">
        <v>2.59</v>
      </c>
      <c r="I46" s="246">
        <v>2.99</v>
      </c>
      <c r="J46" s="193">
        <v>2.99</v>
      </c>
      <c r="K46" s="114">
        <v>2.99</v>
      </c>
      <c r="L46" s="94">
        <f t="shared" si="0"/>
        <v>0</v>
      </c>
      <c r="M46" s="44">
        <f t="shared" si="1"/>
        <v>15.444015444015449</v>
      </c>
    </row>
    <row r="47" spans="1:13" ht="15.75" thickBot="1">
      <c r="A47">
        <v>41</v>
      </c>
      <c r="B47" s="339"/>
      <c r="C47" s="18" t="s">
        <v>40</v>
      </c>
      <c r="D47" s="19" t="s">
        <v>41</v>
      </c>
      <c r="E47" s="28" t="s">
        <v>39</v>
      </c>
      <c r="F47" s="83">
        <v>1.83</v>
      </c>
      <c r="G47" s="75">
        <v>2.19</v>
      </c>
      <c r="H47" s="75">
        <v>2.39</v>
      </c>
      <c r="I47" s="245">
        <v>2.39</v>
      </c>
      <c r="J47" s="197">
        <v>2.4900000000000002</v>
      </c>
      <c r="K47" s="302">
        <v>2.29</v>
      </c>
      <c r="L47" s="94">
        <f t="shared" si="0"/>
        <v>-8.0321285140562395</v>
      </c>
      <c r="M47" s="44">
        <f t="shared" si="1"/>
        <v>25.136612021857914</v>
      </c>
    </row>
    <row r="48" spans="1:13" ht="15.75" thickBot="1">
      <c r="A48">
        <v>42</v>
      </c>
      <c r="B48" s="339"/>
      <c r="C48" s="18" t="s">
        <v>40</v>
      </c>
      <c r="D48" s="19" t="s">
        <v>16</v>
      </c>
      <c r="E48" s="28" t="s">
        <v>39</v>
      </c>
      <c r="F48" s="78">
        <v>1.59</v>
      </c>
      <c r="G48" s="75">
        <v>1.59</v>
      </c>
      <c r="H48" s="75">
        <v>1.69</v>
      </c>
      <c r="I48" s="246">
        <v>1.83</v>
      </c>
      <c r="J48" s="208">
        <v>1.39</v>
      </c>
      <c r="K48" s="212">
        <v>1.48</v>
      </c>
      <c r="L48" s="94">
        <f t="shared" si="0"/>
        <v>6.474820143884898</v>
      </c>
      <c r="M48" s="44">
        <f t="shared" si="1"/>
        <v>-6.9182389937107018</v>
      </c>
    </row>
    <row r="49" spans="1:13" ht="15.75" thickBot="1">
      <c r="A49">
        <v>43</v>
      </c>
      <c r="B49" s="339"/>
      <c r="C49" s="18" t="s">
        <v>58</v>
      </c>
      <c r="D49" s="19" t="s">
        <v>59</v>
      </c>
      <c r="E49" s="28" t="s">
        <v>60</v>
      </c>
      <c r="F49" s="83">
        <v>2.39</v>
      </c>
      <c r="G49" s="75">
        <v>2.39</v>
      </c>
      <c r="H49" s="75">
        <v>2.4900000000000002</v>
      </c>
      <c r="I49" s="246">
        <v>2.4900000000000002</v>
      </c>
      <c r="J49" s="198">
        <v>2.4900000000000002</v>
      </c>
      <c r="K49" s="114">
        <v>2.4900000000000002</v>
      </c>
      <c r="L49" s="94">
        <f t="shared" si="0"/>
        <v>0</v>
      </c>
      <c r="M49" s="44">
        <f t="shared" si="1"/>
        <v>4.1841004184100541</v>
      </c>
    </row>
    <row r="50" spans="1:13" ht="15.75" thickBot="1">
      <c r="A50">
        <v>44</v>
      </c>
      <c r="B50" s="339"/>
      <c r="C50" s="18" t="s">
        <v>63</v>
      </c>
      <c r="D50" s="19" t="s">
        <v>64</v>
      </c>
      <c r="E50" s="28" t="s">
        <v>39</v>
      </c>
      <c r="F50" s="83">
        <v>4.99</v>
      </c>
      <c r="G50" s="75">
        <v>3.79</v>
      </c>
      <c r="H50" s="75">
        <v>4.59</v>
      </c>
      <c r="I50" s="246">
        <v>4.99</v>
      </c>
      <c r="J50" s="194">
        <v>4.99</v>
      </c>
      <c r="K50" s="114">
        <v>5.48</v>
      </c>
      <c r="L50" s="94">
        <f t="shared" si="0"/>
        <v>9.8196392785571049</v>
      </c>
      <c r="M50" s="44">
        <f t="shared" si="1"/>
        <v>9.8196392785571049</v>
      </c>
    </row>
    <row r="51" spans="1:13" ht="15.75" thickBot="1">
      <c r="A51">
        <v>45</v>
      </c>
      <c r="B51" s="339"/>
      <c r="C51" s="18" t="s">
        <v>63</v>
      </c>
      <c r="D51" s="19" t="s">
        <v>65</v>
      </c>
      <c r="E51" s="28" t="s">
        <v>39</v>
      </c>
      <c r="F51" s="83">
        <v>3.39</v>
      </c>
      <c r="G51" s="75">
        <v>3.39</v>
      </c>
      <c r="H51" s="75">
        <v>3.49</v>
      </c>
      <c r="I51" s="246">
        <v>2.99</v>
      </c>
      <c r="J51" s="246">
        <v>2.99</v>
      </c>
      <c r="K51" s="116"/>
      <c r="L51" s="94">
        <f t="shared" si="0"/>
        <v>-100</v>
      </c>
      <c r="M51" s="44">
        <f t="shared" si="1"/>
        <v>-100</v>
      </c>
    </row>
    <row r="52" spans="1:13" ht="15.75" thickBot="1">
      <c r="A52">
        <v>46</v>
      </c>
      <c r="B52" s="339"/>
      <c r="C52" s="18" t="s">
        <v>75</v>
      </c>
      <c r="D52" s="19" t="s">
        <v>76</v>
      </c>
      <c r="E52" s="28" t="s">
        <v>77</v>
      </c>
      <c r="F52" s="83"/>
      <c r="G52" s="75"/>
      <c r="H52" s="75"/>
      <c r="I52" s="246"/>
      <c r="J52" s="198"/>
      <c r="K52" s="118"/>
      <c r="L52" s="94" t="e">
        <f t="shared" si="0"/>
        <v>#DIV/0!</v>
      </c>
      <c r="M52" s="44" t="e">
        <f t="shared" si="1"/>
        <v>#DIV/0!</v>
      </c>
    </row>
    <row r="53" spans="1:13" ht="15.75" thickBot="1">
      <c r="A53">
        <v>47</v>
      </c>
      <c r="B53" s="339"/>
      <c r="C53" s="18" t="s">
        <v>78</v>
      </c>
      <c r="D53" s="19" t="s">
        <v>79</v>
      </c>
      <c r="E53" s="28" t="s">
        <v>80</v>
      </c>
      <c r="F53" s="78"/>
      <c r="G53" s="75"/>
      <c r="H53" s="75"/>
      <c r="I53" s="246"/>
      <c r="J53" s="198"/>
      <c r="K53" s="118"/>
      <c r="L53" s="94" t="e">
        <f t="shared" si="0"/>
        <v>#DIV/0!</v>
      </c>
      <c r="M53" s="44" t="e">
        <f t="shared" si="1"/>
        <v>#DIV/0!</v>
      </c>
    </row>
    <row r="54" spans="1:13" ht="15.75" thickBot="1">
      <c r="A54">
        <v>48</v>
      </c>
      <c r="B54" s="339"/>
      <c r="C54" s="18" t="s">
        <v>81</v>
      </c>
      <c r="D54" s="19" t="s">
        <v>41</v>
      </c>
      <c r="E54" s="28" t="s">
        <v>82</v>
      </c>
      <c r="F54" s="83">
        <v>10.99</v>
      </c>
      <c r="G54" s="75">
        <v>10.99</v>
      </c>
      <c r="H54" s="75">
        <v>12.99</v>
      </c>
      <c r="I54" s="246">
        <v>12.99</v>
      </c>
      <c r="J54" s="198">
        <v>10.98</v>
      </c>
      <c r="K54" s="114">
        <v>13.89</v>
      </c>
      <c r="L54" s="94">
        <f t="shared" si="0"/>
        <v>26.502732240437155</v>
      </c>
      <c r="M54" s="44">
        <f t="shared" si="1"/>
        <v>26.387625113739759</v>
      </c>
    </row>
    <row r="55" spans="1:13" ht="15.75" thickBot="1">
      <c r="A55">
        <v>49</v>
      </c>
      <c r="B55" s="339"/>
      <c r="C55" s="18" t="s">
        <v>81</v>
      </c>
      <c r="D55" s="19" t="s">
        <v>8</v>
      </c>
      <c r="E55" s="28" t="s">
        <v>82</v>
      </c>
      <c r="F55" s="83">
        <v>7.96</v>
      </c>
      <c r="G55" s="75">
        <v>10.99</v>
      </c>
      <c r="H55" s="75">
        <v>12.99</v>
      </c>
      <c r="I55" s="246">
        <v>12.99</v>
      </c>
      <c r="J55" s="198">
        <v>10.98</v>
      </c>
      <c r="K55" s="206">
        <v>9.98</v>
      </c>
      <c r="L55" s="94">
        <f t="shared" si="0"/>
        <v>-9.1074681238615653</v>
      </c>
      <c r="M55" s="44">
        <f t="shared" si="1"/>
        <v>25.37688442211055</v>
      </c>
    </row>
    <row r="56" spans="1:13" ht="15.75" thickBot="1">
      <c r="A56">
        <v>50</v>
      </c>
      <c r="B56" s="339"/>
      <c r="C56" s="18" t="s">
        <v>83</v>
      </c>
      <c r="D56" s="19" t="s">
        <v>84</v>
      </c>
      <c r="E56" s="28" t="s">
        <v>85</v>
      </c>
      <c r="F56" s="83">
        <v>9.98</v>
      </c>
      <c r="G56" s="75">
        <v>10.98</v>
      </c>
      <c r="H56" s="75">
        <v>8.49</v>
      </c>
      <c r="I56" s="246">
        <v>12.98</v>
      </c>
      <c r="J56" s="198">
        <v>12.98</v>
      </c>
      <c r="K56" s="114">
        <v>12.98</v>
      </c>
      <c r="L56" s="94">
        <f t="shared" si="0"/>
        <v>0</v>
      </c>
      <c r="M56" s="44">
        <f t="shared" si="1"/>
        <v>30.060120240480956</v>
      </c>
    </row>
    <row r="57" spans="1:13" ht="15.75" thickBot="1">
      <c r="A57">
        <v>51</v>
      </c>
      <c r="B57" s="339"/>
      <c r="C57" s="18" t="s">
        <v>83</v>
      </c>
      <c r="D57" s="19" t="s">
        <v>8</v>
      </c>
      <c r="E57" s="28" t="s">
        <v>85</v>
      </c>
      <c r="F57" s="83">
        <v>5.46</v>
      </c>
      <c r="G57" s="75">
        <v>7.23</v>
      </c>
      <c r="H57" s="75">
        <v>7.89</v>
      </c>
      <c r="I57" s="246">
        <v>7.89</v>
      </c>
      <c r="J57" s="217">
        <v>7.89</v>
      </c>
      <c r="K57" s="114">
        <v>10.96</v>
      </c>
      <c r="L57" s="94">
        <f t="shared" si="0"/>
        <v>38.910012674271229</v>
      </c>
      <c r="M57" s="44">
        <f t="shared" si="1"/>
        <v>100.73260073260073</v>
      </c>
    </row>
    <row r="58" spans="1:13" ht="15.75" thickBot="1">
      <c r="A58">
        <v>52</v>
      </c>
      <c r="B58" s="340"/>
      <c r="C58" s="18" t="s">
        <v>86</v>
      </c>
      <c r="D58" s="19" t="s">
        <v>87</v>
      </c>
      <c r="E58" s="28" t="s">
        <v>107</v>
      </c>
      <c r="F58" s="83">
        <v>1.98</v>
      </c>
      <c r="G58" s="83">
        <v>1.98</v>
      </c>
      <c r="H58" s="75">
        <v>2.59</v>
      </c>
      <c r="I58" s="246">
        <v>2.59</v>
      </c>
      <c r="J58" s="199">
        <v>2.59</v>
      </c>
      <c r="K58" s="180">
        <v>2.59</v>
      </c>
      <c r="L58" s="94">
        <f t="shared" si="0"/>
        <v>0</v>
      </c>
      <c r="M58" s="44">
        <f t="shared" si="1"/>
        <v>30.808080808080803</v>
      </c>
    </row>
    <row r="59" spans="1:13" ht="15.75" thickBot="1">
      <c r="A59">
        <v>53</v>
      </c>
      <c r="B59" s="417" t="s">
        <v>233</v>
      </c>
      <c r="C59" s="18" t="s">
        <v>95</v>
      </c>
      <c r="D59" s="19" t="s">
        <v>96</v>
      </c>
      <c r="E59" s="28" t="s">
        <v>97</v>
      </c>
      <c r="F59" s="83">
        <v>10.98</v>
      </c>
      <c r="G59" s="75">
        <v>10.98</v>
      </c>
      <c r="H59" s="75">
        <v>11.98</v>
      </c>
      <c r="I59" s="246">
        <v>11.98</v>
      </c>
      <c r="J59" s="228">
        <v>11.98</v>
      </c>
      <c r="K59" s="220">
        <v>11.98</v>
      </c>
      <c r="L59" s="94">
        <f t="shared" si="0"/>
        <v>0</v>
      </c>
      <c r="M59" s="44">
        <f t="shared" si="1"/>
        <v>9.1074681238615653</v>
      </c>
    </row>
    <row r="60" spans="1:13" ht="15.75" thickBot="1">
      <c r="A60">
        <v>54</v>
      </c>
      <c r="B60" s="418"/>
      <c r="C60" s="18" t="s">
        <v>98</v>
      </c>
      <c r="D60" s="19" t="s">
        <v>99</v>
      </c>
      <c r="E60" s="28" t="s">
        <v>97</v>
      </c>
      <c r="F60" s="83">
        <v>32.950000000000003</v>
      </c>
      <c r="G60" s="75">
        <v>22.9</v>
      </c>
      <c r="H60" s="75">
        <v>45.98</v>
      </c>
      <c r="I60" s="246">
        <v>37</v>
      </c>
      <c r="J60" s="198">
        <v>39.979999999999997</v>
      </c>
      <c r="K60" s="114">
        <v>34.9</v>
      </c>
      <c r="L60" s="94">
        <f t="shared" si="0"/>
        <v>-12.706353176588294</v>
      </c>
      <c r="M60" s="44">
        <f t="shared" si="1"/>
        <v>5.9180576631259356</v>
      </c>
    </row>
    <row r="61" spans="1:13" ht="15.75" thickBot="1">
      <c r="A61">
        <v>55</v>
      </c>
      <c r="B61" s="418"/>
      <c r="C61" s="20" t="s">
        <v>100</v>
      </c>
      <c r="D61" s="21" t="s">
        <v>101</v>
      </c>
      <c r="E61" s="29" t="s">
        <v>102</v>
      </c>
      <c r="F61" s="83">
        <v>6.65</v>
      </c>
      <c r="G61" s="75">
        <v>6.25</v>
      </c>
      <c r="H61" s="75">
        <v>6.48</v>
      </c>
      <c r="I61" s="246">
        <v>7.75</v>
      </c>
      <c r="J61" s="198">
        <v>7.75</v>
      </c>
      <c r="K61" s="114">
        <v>7.75</v>
      </c>
      <c r="L61" s="94">
        <f t="shared" si="0"/>
        <v>0</v>
      </c>
      <c r="M61" s="44">
        <f t="shared" si="1"/>
        <v>16.541353383458642</v>
      </c>
    </row>
    <row r="62" spans="1:13" ht="15.75" thickBot="1">
      <c r="A62">
        <v>56</v>
      </c>
      <c r="B62" s="419"/>
      <c r="C62" s="25" t="s">
        <v>56</v>
      </c>
      <c r="D62" s="26" t="s">
        <v>57</v>
      </c>
      <c r="E62" s="30" t="s">
        <v>49</v>
      </c>
      <c r="F62" s="83">
        <v>7.99</v>
      </c>
      <c r="G62" s="75">
        <v>6.99</v>
      </c>
      <c r="H62" s="75">
        <v>9.98</v>
      </c>
      <c r="I62" s="246">
        <v>10.98</v>
      </c>
      <c r="J62" s="198">
        <v>10.98</v>
      </c>
      <c r="K62" s="114">
        <v>10.98</v>
      </c>
      <c r="L62" s="94">
        <f t="shared" si="0"/>
        <v>0</v>
      </c>
      <c r="M62" s="44">
        <f t="shared" si="1"/>
        <v>37.421777221526895</v>
      </c>
    </row>
    <row r="63" spans="1:13" ht="16.5" thickBot="1">
      <c r="J63" s="95">
        <v>9</v>
      </c>
      <c r="K63" s="306"/>
    </row>
    <row r="64" spans="1:13" ht="16.5" thickBot="1">
      <c r="J64" s="233">
        <v>7</v>
      </c>
      <c r="K64" s="307"/>
    </row>
  </sheetData>
  <sheetProtection algorithmName="SHA-512" hashValue="+L2ugjP96YrT0RhdRZl+Law1UJpkutLGXWBUXRjbpwcfSlIlTwR0dCvhQLJw6V/wPlrNbwclRBDw3+81FYlnDA==" saltValue="9xhwJwoQKRuFSXcTjp1cYQ==" spinCount="100000" sheet="1" objects="1" scenarios="1"/>
  <mergeCells count="14">
    <mergeCell ref="A1:G1"/>
    <mergeCell ref="A2:G2"/>
    <mergeCell ref="A3:F3"/>
    <mergeCell ref="A5:E5"/>
    <mergeCell ref="F5:F6"/>
    <mergeCell ref="A6:C6"/>
    <mergeCell ref="G5:G6"/>
    <mergeCell ref="K5:K6"/>
    <mergeCell ref="J5:J6"/>
    <mergeCell ref="I5:I6"/>
    <mergeCell ref="H5:H6"/>
    <mergeCell ref="B59:B62"/>
    <mergeCell ref="B7:B38"/>
    <mergeCell ref="B39:B58"/>
  </mergeCells>
  <phoneticPr fontId="26" type="noConversion"/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15991-1309-4FD8-88E2-3092CBD02ED9}">
  <dimension ref="A1:M64"/>
  <sheetViews>
    <sheetView topLeftCell="A49" workbookViewId="0">
      <selection activeCell="K7" sqref="K7:K62"/>
    </sheetView>
  </sheetViews>
  <sheetFormatPr defaultRowHeight="15"/>
  <cols>
    <col min="1" max="1" width="3.28515625" customWidth="1"/>
    <col min="2" max="2" width="3.85546875" customWidth="1"/>
    <col min="3" max="3" width="33.28515625" bestFit="1" customWidth="1"/>
    <col min="4" max="4" width="17" bestFit="1" customWidth="1"/>
    <col min="6" max="7" width="9.140625" style="47"/>
    <col min="8" max="9" width="9.140625" style="82"/>
    <col min="10" max="11" width="10" style="82" customWidth="1"/>
    <col min="12" max="12" width="10.7109375" bestFit="1" customWidth="1"/>
    <col min="13" max="13" width="12.7109375" bestFit="1" customWidth="1"/>
  </cols>
  <sheetData>
    <row r="1" spans="1:13">
      <c r="A1" s="397" t="s">
        <v>140</v>
      </c>
      <c r="B1" s="397"/>
      <c r="C1" s="397"/>
      <c r="D1" s="397"/>
      <c r="E1" s="397"/>
      <c r="F1" s="397"/>
      <c r="G1" s="397"/>
    </row>
    <row r="2" spans="1:13">
      <c r="A2" s="397" t="s">
        <v>143</v>
      </c>
      <c r="B2" s="397"/>
      <c r="C2" s="397"/>
      <c r="D2" s="397"/>
      <c r="E2" s="397"/>
      <c r="F2" s="397"/>
      <c r="G2" s="397"/>
    </row>
    <row r="3" spans="1:13">
      <c r="A3" s="398" t="s">
        <v>152</v>
      </c>
      <c r="B3" s="398"/>
      <c r="C3" s="398"/>
      <c r="D3" s="398"/>
      <c r="E3" s="398"/>
      <c r="F3" s="398"/>
    </row>
    <row r="4" spans="1:13" ht="15.75" thickBot="1">
      <c r="A4" s="22"/>
      <c r="B4" s="22"/>
      <c r="C4" s="22"/>
      <c r="D4" s="22"/>
      <c r="E4" s="22"/>
    </row>
    <row r="5" spans="1:13">
      <c r="A5" s="422" t="s">
        <v>145</v>
      </c>
      <c r="B5" s="423"/>
      <c r="C5" s="423"/>
      <c r="D5" s="423"/>
      <c r="E5" s="424"/>
      <c r="F5" s="415" t="s">
        <v>147</v>
      </c>
      <c r="G5" s="415" t="s">
        <v>160</v>
      </c>
      <c r="H5" s="435" t="s">
        <v>161</v>
      </c>
      <c r="I5" s="435" t="s">
        <v>176</v>
      </c>
      <c r="J5" s="435" t="s">
        <v>244</v>
      </c>
      <c r="K5" s="433" t="s">
        <v>261</v>
      </c>
      <c r="L5" s="43" t="s">
        <v>155</v>
      </c>
      <c r="M5" s="43" t="s">
        <v>155</v>
      </c>
    </row>
    <row r="6" spans="1:13" ht="15.75" thickBot="1">
      <c r="A6" s="425" t="s">
        <v>0</v>
      </c>
      <c r="B6" s="426"/>
      <c r="C6" s="427"/>
      <c r="D6" s="23" t="s">
        <v>1</v>
      </c>
      <c r="E6" s="24" t="s">
        <v>141</v>
      </c>
      <c r="F6" s="415"/>
      <c r="G6" s="415"/>
      <c r="H6" s="435"/>
      <c r="I6" s="435"/>
      <c r="J6" s="436"/>
      <c r="K6" s="434"/>
      <c r="L6" s="43" t="s">
        <v>156</v>
      </c>
      <c r="M6" s="43" t="s">
        <v>157</v>
      </c>
    </row>
    <row r="7" spans="1:13" ht="15.75" thickBot="1">
      <c r="A7">
        <v>1</v>
      </c>
      <c r="B7" s="338" t="s">
        <v>231</v>
      </c>
      <c r="C7" s="16" t="s">
        <v>2</v>
      </c>
      <c r="D7" s="17" t="s">
        <v>3</v>
      </c>
      <c r="E7" s="27" t="s">
        <v>4</v>
      </c>
      <c r="F7" s="77">
        <v>6.99</v>
      </c>
      <c r="G7" s="84">
        <v>9.99</v>
      </c>
      <c r="H7" s="62">
        <v>6.5</v>
      </c>
      <c r="I7" s="249" t="s">
        <v>181</v>
      </c>
      <c r="J7" s="205">
        <v>4.9800000000000004</v>
      </c>
      <c r="K7" s="113">
        <v>7.39</v>
      </c>
      <c r="L7" s="94">
        <f>K7*100/J7-100</f>
        <v>48.393574297188735</v>
      </c>
      <c r="M7" s="44">
        <f>K7*100/F7-100</f>
        <v>5.7224606580829658</v>
      </c>
    </row>
    <row r="8" spans="1:13" ht="15.75" thickBot="1">
      <c r="A8">
        <v>2</v>
      </c>
      <c r="B8" s="339"/>
      <c r="C8" s="18" t="s">
        <v>2</v>
      </c>
      <c r="D8" s="19" t="s">
        <v>5</v>
      </c>
      <c r="E8" s="28" t="s">
        <v>6</v>
      </c>
      <c r="F8" s="77">
        <v>5.99</v>
      </c>
      <c r="G8" s="84">
        <v>9.7899999999999991</v>
      </c>
      <c r="H8" s="62">
        <v>6.49</v>
      </c>
      <c r="I8" s="249" t="s">
        <v>182</v>
      </c>
      <c r="J8" s="202">
        <v>9.7899999999999991</v>
      </c>
      <c r="K8" s="113">
        <v>8.2899999999999991</v>
      </c>
      <c r="L8" s="94">
        <f t="shared" ref="L8:L62" si="0">K8*100/J8-100</f>
        <v>-15.32175689479061</v>
      </c>
      <c r="M8" s="44">
        <f t="shared" ref="M8:M62" si="1">K8*100/F8-100</f>
        <v>38.397328881469093</v>
      </c>
    </row>
    <row r="9" spans="1:13" ht="15.75" thickBot="1">
      <c r="A9">
        <v>3</v>
      </c>
      <c r="B9" s="339"/>
      <c r="C9" s="18" t="s">
        <v>7</v>
      </c>
      <c r="D9" s="19" t="s">
        <v>8</v>
      </c>
      <c r="E9" s="28" t="s">
        <v>9</v>
      </c>
      <c r="F9" s="77">
        <v>16.989999999999998</v>
      </c>
      <c r="G9" s="84">
        <v>17.989999999999998</v>
      </c>
      <c r="H9" s="62">
        <v>16.989999999999998</v>
      </c>
      <c r="I9" s="249" t="s">
        <v>183</v>
      </c>
      <c r="J9" s="202">
        <v>16.88</v>
      </c>
      <c r="K9" s="113">
        <v>16.989999999999998</v>
      </c>
      <c r="L9" s="94">
        <f t="shared" si="0"/>
        <v>0.65165876777250276</v>
      </c>
      <c r="M9" s="44">
        <f t="shared" si="1"/>
        <v>0</v>
      </c>
    </row>
    <row r="10" spans="1:13" ht="15.75" thickBot="1">
      <c r="A10">
        <v>4</v>
      </c>
      <c r="B10" s="339"/>
      <c r="C10" s="18" t="s">
        <v>17</v>
      </c>
      <c r="D10" s="19" t="s">
        <v>18</v>
      </c>
      <c r="E10" s="28" t="s">
        <v>9</v>
      </c>
      <c r="F10" s="77">
        <v>17.989999999999998</v>
      </c>
      <c r="G10" s="84">
        <v>17.989999999999998</v>
      </c>
      <c r="H10" s="62">
        <v>14.19</v>
      </c>
      <c r="I10" s="249" t="s">
        <v>187</v>
      </c>
      <c r="J10" s="201">
        <v>18.190000000000001</v>
      </c>
      <c r="K10" s="302">
        <v>17.440000000000001</v>
      </c>
      <c r="L10" s="94">
        <f t="shared" si="0"/>
        <v>-4.1231445849367674</v>
      </c>
      <c r="M10" s="44">
        <f t="shared" si="1"/>
        <v>-3.0572540300166509</v>
      </c>
    </row>
    <row r="11" spans="1:13" ht="15.75" thickBot="1">
      <c r="A11">
        <v>5</v>
      </c>
      <c r="B11" s="339"/>
      <c r="C11" s="18" t="s">
        <v>17</v>
      </c>
      <c r="D11" s="19" t="s">
        <v>19</v>
      </c>
      <c r="E11" s="28" t="s">
        <v>9</v>
      </c>
      <c r="F11" s="78"/>
      <c r="G11" s="86"/>
      <c r="H11" s="62"/>
      <c r="I11" s="249"/>
      <c r="J11" s="202"/>
      <c r="K11" s="113"/>
      <c r="L11" s="94"/>
      <c r="M11" s="44"/>
    </row>
    <row r="12" spans="1:13" ht="15.75" thickBot="1">
      <c r="A12">
        <v>6</v>
      </c>
      <c r="B12" s="339"/>
      <c r="C12" s="18" t="s">
        <v>20</v>
      </c>
      <c r="D12" s="19" t="s">
        <v>21</v>
      </c>
      <c r="E12" s="28" t="s">
        <v>9</v>
      </c>
      <c r="F12" s="78"/>
      <c r="G12" s="86"/>
      <c r="H12" s="62"/>
      <c r="I12" s="249"/>
      <c r="J12" s="202"/>
      <c r="K12" s="113"/>
      <c r="L12" s="94"/>
      <c r="M12" s="44"/>
    </row>
    <row r="13" spans="1:13" ht="15.75" thickBot="1">
      <c r="A13">
        <v>7</v>
      </c>
      <c r="B13" s="339"/>
      <c r="C13" s="18" t="s">
        <v>22</v>
      </c>
      <c r="D13" s="19" t="s">
        <v>23</v>
      </c>
      <c r="E13" s="28" t="s">
        <v>9</v>
      </c>
      <c r="F13" s="77">
        <v>23.99</v>
      </c>
      <c r="G13" s="84">
        <v>23.99</v>
      </c>
      <c r="H13" s="62">
        <v>20.98</v>
      </c>
      <c r="I13" s="249" t="s">
        <v>188</v>
      </c>
      <c r="J13" s="209">
        <v>22.48</v>
      </c>
      <c r="K13" s="302">
        <v>19.989999999999998</v>
      </c>
      <c r="L13" s="94">
        <f t="shared" si="0"/>
        <v>-11.076512455516024</v>
      </c>
      <c r="M13" s="44">
        <f t="shared" si="1"/>
        <v>-16.673614005835773</v>
      </c>
    </row>
    <row r="14" spans="1:13" ht="15.75" thickBot="1">
      <c r="A14">
        <v>8</v>
      </c>
      <c r="B14" s="339"/>
      <c r="C14" s="18" t="s">
        <v>22</v>
      </c>
      <c r="D14" s="19" t="s">
        <v>24</v>
      </c>
      <c r="E14" s="28" t="s">
        <v>9</v>
      </c>
      <c r="F14" s="77"/>
      <c r="G14" s="86"/>
      <c r="H14" s="62"/>
      <c r="I14" s="249"/>
      <c r="J14" s="202"/>
      <c r="K14" s="113"/>
      <c r="L14" s="94"/>
      <c r="M14" s="44"/>
    </row>
    <row r="15" spans="1:13" ht="15.75" thickBot="1">
      <c r="A15">
        <v>9</v>
      </c>
      <c r="B15" s="339"/>
      <c r="C15" s="18" t="s">
        <v>22</v>
      </c>
      <c r="D15" s="19" t="s">
        <v>25</v>
      </c>
      <c r="E15" s="28" t="s">
        <v>9</v>
      </c>
      <c r="F15" s="77">
        <v>26.99</v>
      </c>
      <c r="G15" s="77">
        <v>26.99</v>
      </c>
      <c r="H15" s="62">
        <v>27.98</v>
      </c>
      <c r="I15" s="249" t="s">
        <v>189</v>
      </c>
      <c r="J15" s="211">
        <v>25.79</v>
      </c>
      <c r="K15" s="113">
        <v>27.99</v>
      </c>
      <c r="L15" s="94">
        <f t="shared" si="0"/>
        <v>8.5304381543233916</v>
      </c>
      <c r="M15" s="44">
        <f t="shared" si="1"/>
        <v>3.7050759540570652</v>
      </c>
    </row>
    <row r="16" spans="1:13" ht="15.75" thickBot="1">
      <c r="A16">
        <v>10</v>
      </c>
      <c r="B16" s="339"/>
      <c r="C16" s="18" t="s">
        <v>26</v>
      </c>
      <c r="D16" s="19" t="s">
        <v>27</v>
      </c>
      <c r="E16" s="28" t="s">
        <v>4</v>
      </c>
      <c r="F16" s="77">
        <v>5.49</v>
      </c>
      <c r="G16" s="84">
        <v>7.59</v>
      </c>
      <c r="H16" s="62">
        <v>4.99</v>
      </c>
      <c r="I16" s="249" t="s">
        <v>190</v>
      </c>
      <c r="J16" s="202">
        <v>5.79</v>
      </c>
      <c r="K16" s="113">
        <v>5.89</v>
      </c>
      <c r="L16" s="94">
        <f t="shared" si="0"/>
        <v>1.7271157167530191</v>
      </c>
      <c r="M16" s="44">
        <f t="shared" si="1"/>
        <v>7.2859744990892494</v>
      </c>
    </row>
    <row r="17" spans="1:13" ht="15.75" thickBot="1">
      <c r="A17">
        <v>11</v>
      </c>
      <c r="B17" s="339"/>
      <c r="C17" s="18" t="s">
        <v>28</v>
      </c>
      <c r="D17" s="19" t="s">
        <v>27</v>
      </c>
      <c r="E17" s="28" t="s">
        <v>6</v>
      </c>
      <c r="F17" s="77">
        <v>5.49</v>
      </c>
      <c r="G17" s="84">
        <v>5.49</v>
      </c>
      <c r="H17" s="62">
        <v>5.79</v>
      </c>
      <c r="I17" s="249" t="s">
        <v>191</v>
      </c>
      <c r="J17" s="209">
        <v>3.78</v>
      </c>
      <c r="K17" s="302">
        <v>3.99</v>
      </c>
      <c r="L17" s="94">
        <f t="shared" si="0"/>
        <v>5.5555555555555571</v>
      </c>
      <c r="M17" s="44">
        <f t="shared" si="1"/>
        <v>-27.322404371584696</v>
      </c>
    </row>
    <row r="18" spans="1:13" ht="15.75" thickBot="1">
      <c r="A18">
        <v>12</v>
      </c>
      <c r="B18" s="339"/>
      <c r="C18" s="18" t="s">
        <v>29</v>
      </c>
      <c r="D18" s="19" t="s">
        <v>30</v>
      </c>
      <c r="E18" s="28" t="s">
        <v>31</v>
      </c>
      <c r="F18" s="78">
        <v>15.98</v>
      </c>
      <c r="G18" s="87">
        <v>16.989999999999998</v>
      </c>
      <c r="H18" s="62">
        <v>16.98</v>
      </c>
      <c r="I18" s="249" t="s">
        <v>186</v>
      </c>
      <c r="J18" s="201">
        <v>18.989999999999998</v>
      </c>
      <c r="K18" s="302">
        <v>18.579999999999998</v>
      </c>
      <c r="L18" s="94">
        <f t="shared" si="0"/>
        <v>-2.1590310689836798</v>
      </c>
      <c r="M18" s="44">
        <f t="shared" si="1"/>
        <v>16.270337922402987</v>
      </c>
    </row>
    <row r="19" spans="1:13" ht="15.75" thickBot="1">
      <c r="A19">
        <v>13</v>
      </c>
      <c r="B19" s="339"/>
      <c r="C19" s="18" t="s">
        <v>29</v>
      </c>
      <c r="D19" s="19" t="s">
        <v>32</v>
      </c>
      <c r="E19" s="28" t="s">
        <v>31</v>
      </c>
      <c r="F19" s="77">
        <v>12.49</v>
      </c>
      <c r="G19" s="84">
        <v>12.89</v>
      </c>
      <c r="H19" s="84">
        <v>12.89</v>
      </c>
      <c r="I19" s="249" t="s">
        <v>192</v>
      </c>
      <c r="J19" s="211">
        <v>16.489999999999998</v>
      </c>
      <c r="K19" s="113">
        <v>16.489999999999998</v>
      </c>
      <c r="L19" s="94">
        <f t="shared" si="0"/>
        <v>0</v>
      </c>
      <c r="M19" s="44">
        <f t="shared" si="1"/>
        <v>32.025620496397096</v>
      </c>
    </row>
    <row r="20" spans="1:13" ht="15.75" thickBot="1">
      <c r="A20">
        <v>14</v>
      </c>
      <c r="B20" s="339"/>
      <c r="C20" s="18" t="s">
        <v>29</v>
      </c>
      <c r="D20" s="19" t="s">
        <v>33</v>
      </c>
      <c r="E20" s="28" t="s">
        <v>31</v>
      </c>
      <c r="F20" s="77">
        <v>13.99</v>
      </c>
      <c r="G20" s="84">
        <v>13.99</v>
      </c>
      <c r="H20" s="62">
        <v>15.99</v>
      </c>
      <c r="I20" s="249" t="s">
        <v>193</v>
      </c>
      <c r="J20" s="211">
        <v>14.89</v>
      </c>
      <c r="K20" s="302">
        <v>16.690000000000001</v>
      </c>
      <c r="L20" s="94">
        <f t="shared" si="0"/>
        <v>12.088650100738761</v>
      </c>
      <c r="M20" s="44">
        <f t="shared" si="1"/>
        <v>19.299499642601873</v>
      </c>
    </row>
    <row r="21" spans="1:13" ht="15.75" thickBot="1">
      <c r="A21">
        <v>15</v>
      </c>
      <c r="B21" s="339"/>
      <c r="C21" s="18" t="s">
        <v>42</v>
      </c>
      <c r="D21" s="19" t="s">
        <v>43</v>
      </c>
      <c r="E21" s="28" t="s">
        <v>105</v>
      </c>
      <c r="F21" s="84">
        <v>4.1900000000000004</v>
      </c>
      <c r="G21" s="84">
        <v>4.1900000000000004</v>
      </c>
      <c r="H21" s="62">
        <v>3.59</v>
      </c>
      <c r="I21" s="249" t="s">
        <v>194</v>
      </c>
      <c r="J21" s="202">
        <v>3.29</v>
      </c>
      <c r="K21" s="113">
        <v>3.59</v>
      </c>
      <c r="L21" s="94">
        <f t="shared" si="0"/>
        <v>9.1185410334346528</v>
      </c>
      <c r="M21" s="44">
        <f t="shared" si="1"/>
        <v>-14.319809069212425</v>
      </c>
    </row>
    <row r="22" spans="1:13" ht="15.75" thickBot="1">
      <c r="A22">
        <v>16</v>
      </c>
      <c r="B22" s="339"/>
      <c r="C22" s="18" t="s">
        <v>44</v>
      </c>
      <c r="D22" s="19" t="s">
        <v>45</v>
      </c>
      <c r="E22" s="28" t="s">
        <v>106</v>
      </c>
      <c r="F22" s="77">
        <v>4.79</v>
      </c>
      <c r="G22" s="84">
        <v>5.79</v>
      </c>
      <c r="H22" s="62">
        <v>4.9800000000000004</v>
      </c>
      <c r="I22" s="249" t="s">
        <v>195</v>
      </c>
      <c r="J22" s="224">
        <v>5.39</v>
      </c>
      <c r="K22" s="113">
        <v>4.99</v>
      </c>
      <c r="L22" s="94">
        <f t="shared" si="0"/>
        <v>-7.4211502782931262</v>
      </c>
      <c r="M22" s="44">
        <f t="shared" si="1"/>
        <v>4.175365344467636</v>
      </c>
    </row>
    <row r="23" spans="1:13" ht="15.75" thickBot="1">
      <c r="A23">
        <v>17</v>
      </c>
      <c r="B23" s="339"/>
      <c r="C23" s="18" t="s">
        <v>46</v>
      </c>
      <c r="D23" s="19" t="s">
        <v>21</v>
      </c>
      <c r="E23" s="28" t="s">
        <v>31</v>
      </c>
      <c r="F23" s="84">
        <v>4.49</v>
      </c>
      <c r="G23" s="84">
        <v>4.49</v>
      </c>
      <c r="H23" s="84">
        <v>4.49</v>
      </c>
      <c r="I23" s="250">
        <v>4.49</v>
      </c>
      <c r="J23" s="202"/>
      <c r="K23" s="113"/>
      <c r="L23" s="94" t="e">
        <f t="shared" si="0"/>
        <v>#DIV/0!</v>
      </c>
      <c r="M23" s="44">
        <f t="shared" si="1"/>
        <v>-100</v>
      </c>
    </row>
    <row r="24" spans="1:13" ht="15.75" thickBot="1">
      <c r="A24">
        <v>18</v>
      </c>
      <c r="B24" s="339"/>
      <c r="C24" s="18" t="s">
        <v>47</v>
      </c>
      <c r="D24" s="19" t="s">
        <v>48</v>
      </c>
      <c r="E24" s="28" t="s">
        <v>49</v>
      </c>
      <c r="F24" s="78">
        <v>5.89</v>
      </c>
      <c r="G24" s="85">
        <v>5.59</v>
      </c>
      <c r="H24" s="62">
        <v>5.59</v>
      </c>
      <c r="I24" s="249" t="s">
        <v>196</v>
      </c>
      <c r="J24" s="201">
        <v>6.39</v>
      </c>
      <c r="K24" s="113">
        <v>6.39</v>
      </c>
      <c r="L24" s="94">
        <f t="shared" si="0"/>
        <v>0</v>
      </c>
      <c r="M24" s="44">
        <f t="shared" si="1"/>
        <v>8.4889643463497464</v>
      </c>
    </row>
    <row r="25" spans="1:13" ht="15.75" thickBot="1">
      <c r="A25">
        <v>19</v>
      </c>
      <c r="B25" s="339"/>
      <c r="C25" s="18" t="s">
        <v>50</v>
      </c>
      <c r="D25" s="19" t="s">
        <v>51</v>
      </c>
      <c r="E25" s="28" t="s">
        <v>9</v>
      </c>
      <c r="F25" s="77">
        <v>15.99</v>
      </c>
      <c r="G25" s="84">
        <v>14.88</v>
      </c>
      <c r="H25" s="62">
        <v>16.59</v>
      </c>
      <c r="I25" s="249" t="s">
        <v>197</v>
      </c>
      <c r="J25" s="211">
        <v>16.88</v>
      </c>
      <c r="K25" s="113"/>
      <c r="L25" s="94">
        <f t="shared" si="0"/>
        <v>-100</v>
      </c>
      <c r="M25" s="44">
        <f t="shared" si="1"/>
        <v>-100</v>
      </c>
    </row>
    <row r="26" spans="1:13" ht="15.75" thickBot="1">
      <c r="A26">
        <v>20</v>
      </c>
      <c r="B26" s="339"/>
      <c r="C26" s="18" t="s">
        <v>52</v>
      </c>
      <c r="D26" s="19" t="s">
        <v>53</v>
      </c>
      <c r="E26" s="28" t="s">
        <v>49</v>
      </c>
      <c r="F26" s="77">
        <v>7.59</v>
      </c>
      <c r="G26" s="87">
        <v>7.49</v>
      </c>
      <c r="H26" s="62">
        <v>6.29</v>
      </c>
      <c r="I26" s="249" t="s">
        <v>182</v>
      </c>
      <c r="J26" s="211">
        <v>8.69</v>
      </c>
      <c r="K26" s="302">
        <v>9.49</v>
      </c>
      <c r="L26" s="94">
        <f t="shared" si="0"/>
        <v>9.2059838895281985</v>
      </c>
      <c r="M26" s="44">
        <f t="shared" si="1"/>
        <v>25.032938076416343</v>
      </c>
    </row>
    <row r="27" spans="1:13" ht="15.75" thickBot="1">
      <c r="A27">
        <v>21</v>
      </c>
      <c r="B27" s="339"/>
      <c r="C27" s="18" t="s">
        <v>54</v>
      </c>
      <c r="D27" s="19" t="s">
        <v>55</v>
      </c>
      <c r="E27" s="28" t="s">
        <v>49</v>
      </c>
      <c r="F27" s="77"/>
      <c r="G27" s="86"/>
      <c r="H27" s="62"/>
      <c r="I27" s="249"/>
      <c r="J27" s="202"/>
      <c r="K27" s="113"/>
      <c r="L27" s="94"/>
      <c r="M27" s="44"/>
    </row>
    <row r="28" spans="1:13" ht="15.75" thickBot="1">
      <c r="A28">
        <v>22</v>
      </c>
      <c r="B28" s="339"/>
      <c r="C28" s="18" t="s">
        <v>52</v>
      </c>
      <c r="D28" s="19" t="s">
        <v>8</v>
      </c>
      <c r="E28" s="28" t="s">
        <v>49</v>
      </c>
      <c r="F28" s="77">
        <v>5.99</v>
      </c>
      <c r="G28" s="84">
        <v>5.89</v>
      </c>
      <c r="H28" s="62">
        <v>5.89</v>
      </c>
      <c r="I28" s="249" t="s">
        <v>198</v>
      </c>
      <c r="J28" s="201">
        <v>6.49</v>
      </c>
      <c r="K28" s="302">
        <v>6.49</v>
      </c>
      <c r="L28" s="94">
        <f t="shared" si="0"/>
        <v>0</v>
      </c>
      <c r="M28" s="44">
        <f t="shared" si="1"/>
        <v>8.3472454090150165</v>
      </c>
    </row>
    <row r="29" spans="1:13" ht="15.75" thickBot="1">
      <c r="A29">
        <v>23</v>
      </c>
      <c r="B29" s="339"/>
      <c r="C29" s="18" t="s">
        <v>61</v>
      </c>
      <c r="D29" s="19" t="s">
        <v>62</v>
      </c>
      <c r="E29" s="28" t="s">
        <v>12</v>
      </c>
      <c r="F29" s="77">
        <v>2.78</v>
      </c>
      <c r="G29" s="84">
        <v>4.99</v>
      </c>
      <c r="H29" s="62">
        <v>2.97</v>
      </c>
      <c r="I29" s="249" t="s">
        <v>199</v>
      </c>
      <c r="J29" s="211">
        <v>3.98</v>
      </c>
      <c r="K29" s="113"/>
      <c r="L29" s="94">
        <f t="shared" si="0"/>
        <v>-100</v>
      </c>
      <c r="M29" s="44">
        <f t="shared" si="1"/>
        <v>-100</v>
      </c>
    </row>
    <row r="30" spans="1:13" ht="15.75" thickBot="1">
      <c r="A30">
        <v>24</v>
      </c>
      <c r="B30" s="339"/>
      <c r="C30" s="18" t="s">
        <v>61</v>
      </c>
      <c r="D30" s="19" t="s">
        <v>8</v>
      </c>
      <c r="E30" s="28" t="s">
        <v>12</v>
      </c>
      <c r="F30" s="77">
        <v>2.78</v>
      </c>
      <c r="G30" s="87">
        <v>4.99</v>
      </c>
      <c r="H30" s="62">
        <v>2.97</v>
      </c>
      <c r="I30" s="249" t="s">
        <v>199</v>
      </c>
      <c r="J30" s="205">
        <v>3.98</v>
      </c>
      <c r="K30" s="113">
        <v>4.38</v>
      </c>
      <c r="L30" s="94">
        <f t="shared" si="0"/>
        <v>10.050251256281413</v>
      </c>
      <c r="M30" s="44">
        <f t="shared" si="1"/>
        <v>57.553956834532386</v>
      </c>
    </row>
    <row r="31" spans="1:13" ht="15.75" thickBot="1">
      <c r="A31">
        <v>25</v>
      </c>
      <c r="B31" s="339"/>
      <c r="C31" s="18" t="s">
        <v>66</v>
      </c>
      <c r="D31" s="19" t="s">
        <v>8</v>
      </c>
      <c r="E31" s="28" t="s">
        <v>31</v>
      </c>
      <c r="F31" s="77">
        <v>2.5499999999999998</v>
      </c>
      <c r="G31" s="84">
        <v>2.99</v>
      </c>
      <c r="H31" s="62">
        <v>2.69</v>
      </c>
      <c r="I31" s="249" t="s">
        <v>200</v>
      </c>
      <c r="J31" s="202">
        <v>2.78</v>
      </c>
      <c r="K31" s="113">
        <v>2.99</v>
      </c>
      <c r="L31" s="94">
        <f t="shared" si="0"/>
        <v>7.5539568345323858</v>
      </c>
      <c r="M31" s="44">
        <f t="shared" si="1"/>
        <v>17.254901960784323</v>
      </c>
    </row>
    <row r="32" spans="1:13" ht="15.75" thickBot="1">
      <c r="A32">
        <v>26</v>
      </c>
      <c r="B32" s="339"/>
      <c r="C32" s="18" t="s">
        <v>67</v>
      </c>
      <c r="D32" s="19" t="s">
        <v>68</v>
      </c>
      <c r="E32" s="28" t="s">
        <v>69</v>
      </c>
      <c r="F32" s="77">
        <v>3.49</v>
      </c>
      <c r="G32" s="84">
        <v>3.39</v>
      </c>
      <c r="H32" s="62">
        <v>3.59</v>
      </c>
      <c r="I32" s="249" t="s">
        <v>184</v>
      </c>
      <c r="J32" s="202">
        <v>3.59</v>
      </c>
      <c r="K32" s="113">
        <v>3.79</v>
      </c>
      <c r="L32" s="94">
        <f t="shared" si="0"/>
        <v>5.5710306406685248</v>
      </c>
      <c r="M32" s="44">
        <f t="shared" si="1"/>
        <v>8.5959885386819366</v>
      </c>
    </row>
    <row r="33" spans="1:13" ht="15.75" thickBot="1">
      <c r="A33">
        <v>27</v>
      </c>
      <c r="B33" s="339"/>
      <c r="C33" s="18" t="s">
        <v>70</v>
      </c>
      <c r="D33" s="19" t="s">
        <v>71</v>
      </c>
      <c r="E33" s="28" t="s">
        <v>105</v>
      </c>
      <c r="F33" s="77">
        <v>2.99</v>
      </c>
      <c r="G33" s="85">
        <v>4.1900000000000004</v>
      </c>
      <c r="H33" s="62">
        <v>3.29</v>
      </c>
      <c r="I33" s="249" t="s">
        <v>201</v>
      </c>
      <c r="J33" s="201">
        <v>3.09</v>
      </c>
      <c r="K33" s="113">
        <v>3.19</v>
      </c>
      <c r="L33" s="94">
        <f t="shared" si="0"/>
        <v>3.2362459546925635</v>
      </c>
      <c r="M33" s="44">
        <f t="shared" si="1"/>
        <v>6.6889632107023402</v>
      </c>
    </row>
    <row r="34" spans="1:13" ht="15.75" thickBot="1">
      <c r="A34">
        <v>28</v>
      </c>
      <c r="B34" s="339"/>
      <c r="C34" s="18" t="s">
        <v>72</v>
      </c>
      <c r="D34" s="19" t="s">
        <v>73</v>
      </c>
      <c r="E34" s="28" t="s">
        <v>74</v>
      </c>
      <c r="F34" s="78">
        <v>7.89</v>
      </c>
      <c r="G34" s="84">
        <v>7.99</v>
      </c>
      <c r="H34" s="62">
        <v>8.2899999999999991</v>
      </c>
      <c r="I34" s="249" t="s">
        <v>202</v>
      </c>
      <c r="J34" s="211">
        <v>9.49</v>
      </c>
      <c r="K34" s="302">
        <v>9.7899999999999991</v>
      </c>
      <c r="L34" s="94">
        <f t="shared" si="0"/>
        <v>3.1612223393045156</v>
      </c>
      <c r="M34" s="44">
        <f t="shared" si="1"/>
        <v>24.081115335868176</v>
      </c>
    </row>
    <row r="35" spans="1:13" ht="15.75" thickBot="1">
      <c r="A35">
        <v>29</v>
      </c>
      <c r="B35" s="339"/>
      <c r="C35" s="18" t="s">
        <v>72</v>
      </c>
      <c r="D35" s="19" t="s">
        <v>8</v>
      </c>
      <c r="E35" s="28" t="s">
        <v>74</v>
      </c>
      <c r="F35" s="77">
        <v>7.59</v>
      </c>
      <c r="G35" s="84">
        <v>7.89</v>
      </c>
      <c r="H35" s="62">
        <v>8.2899999999999991</v>
      </c>
      <c r="I35" s="249" t="s">
        <v>203</v>
      </c>
      <c r="J35" s="202">
        <v>8.99</v>
      </c>
      <c r="K35" s="113">
        <v>8.99</v>
      </c>
      <c r="L35" s="94">
        <f t="shared" si="0"/>
        <v>0</v>
      </c>
      <c r="M35" s="44">
        <f t="shared" si="1"/>
        <v>18.445322793148875</v>
      </c>
    </row>
    <row r="36" spans="1:13" ht="15.75" thickBot="1">
      <c r="A36">
        <v>30</v>
      </c>
      <c r="B36" s="339"/>
      <c r="C36" s="18" t="s">
        <v>88</v>
      </c>
      <c r="D36" s="19" t="s">
        <v>8</v>
      </c>
      <c r="E36" s="28" t="s">
        <v>82</v>
      </c>
      <c r="F36" s="77">
        <v>1.19</v>
      </c>
      <c r="G36" s="88">
        <v>1.69</v>
      </c>
      <c r="H36" s="62">
        <v>1.19</v>
      </c>
      <c r="I36" s="249" t="s">
        <v>204</v>
      </c>
      <c r="J36" s="211">
        <v>1.29</v>
      </c>
      <c r="K36" s="113">
        <v>1.29</v>
      </c>
      <c r="L36" s="94">
        <f t="shared" si="0"/>
        <v>0</v>
      </c>
      <c r="M36" s="44">
        <f t="shared" si="1"/>
        <v>8.4033613445378137</v>
      </c>
    </row>
    <row r="37" spans="1:13" ht="15.75" thickBot="1">
      <c r="A37">
        <v>31</v>
      </c>
      <c r="B37" s="339"/>
      <c r="C37" s="18" t="s">
        <v>89</v>
      </c>
      <c r="D37" s="19" t="s">
        <v>90</v>
      </c>
      <c r="E37" s="28" t="s">
        <v>91</v>
      </c>
      <c r="F37" s="77">
        <v>4.3899999999999997</v>
      </c>
      <c r="G37" s="88">
        <v>4.99</v>
      </c>
      <c r="H37" s="62">
        <v>5.59</v>
      </c>
      <c r="I37" s="249" t="s">
        <v>205</v>
      </c>
      <c r="J37" s="202">
        <v>4.59</v>
      </c>
      <c r="K37" s="302">
        <v>5.29</v>
      </c>
      <c r="L37" s="94">
        <f t="shared" si="0"/>
        <v>15.250544662309366</v>
      </c>
      <c r="M37" s="44">
        <f t="shared" si="1"/>
        <v>20.501138952164013</v>
      </c>
    </row>
    <row r="38" spans="1:13" ht="15.75" thickBot="1">
      <c r="A38">
        <v>32</v>
      </c>
      <c r="B38" s="340"/>
      <c r="C38" s="18" t="s">
        <v>92</v>
      </c>
      <c r="D38" s="19" t="s">
        <v>93</v>
      </c>
      <c r="E38" s="28" t="s">
        <v>94</v>
      </c>
      <c r="F38" s="77">
        <v>4.18</v>
      </c>
      <c r="G38" s="88">
        <v>4.29</v>
      </c>
      <c r="H38" s="62">
        <v>4.29</v>
      </c>
      <c r="I38" s="249" t="s">
        <v>206</v>
      </c>
      <c r="J38" s="202">
        <v>4.29</v>
      </c>
      <c r="K38" s="113">
        <v>4.49</v>
      </c>
      <c r="L38" s="94">
        <f t="shared" si="0"/>
        <v>4.6620046620046622</v>
      </c>
      <c r="M38" s="44">
        <f t="shared" si="1"/>
        <v>7.4162679425837439</v>
      </c>
    </row>
    <row r="39" spans="1:13" ht="15.75" thickBot="1">
      <c r="A39">
        <v>33</v>
      </c>
      <c r="B39" s="338" t="s">
        <v>232</v>
      </c>
      <c r="C39" s="18" t="s">
        <v>10</v>
      </c>
      <c r="D39" s="19" t="s">
        <v>11</v>
      </c>
      <c r="E39" s="28" t="s">
        <v>12</v>
      </c>
      <c r="F39" s="77">
        <v>3.39</v>
      </c>
      <c r="G39" s="84">
        <v>3.99</v>
      </c>
      <c r="H39" s="62">
        <v>3.99</v>
      </c>
      <c r="I39" s="249" t="s">
        <v>184</v>
      </c>
      <c r="J39" s="202">
        <v>3.59</v>
      </c>
      <c r="K39" s="113">
        <v>3.39</v>
      </c>
      <c r="L39" s="94">
        <f t="shared" si="0"/>
        <v>-5.5710306406685248</v>
      </c>
      <c r="M39" s="44">
        <f t="shared" si="1"/>
        <v>0</v>
      </c>
    </row>
    <row r="40" spans="1:13" ht="15.75" thickBot="1">
      <c r="A40">
        <v>34</v>
      </c>
      <c r="B40" s="339"/>
      <c r="C40" s="18" t="s">
        <v>10</v>
      </c>
      <c r="D40" s="19" t="s">
        <v>8</v>
      </c>
      <c r="E40" s="28" t="s">
        <v>13</v>
      </c>
      <c r="F40" s="77">
        <v>3.19</v>
      </c>
      <c r="G40" s="85">
        <v>3.29</v>
      </c>
      <c r="H40" s="62">
        <v>3.39</v>
      </c>
      <c r="I40" s="249" t="s">
        <v>185</v>
      </c>
      <c r="J40" s="224">
        <v>3.49</v>
      </c>
      <c r="K40" s="113">
        <v>3.39</v>
      </c>
      <c r="L40" s="94">
        <f t="shared" si="0"/>
        <v>-2.8653295128939931</v>
      </c>
      <c r="M40" s="44">
        <f t="shared" si="1"/>
        <v>6.2695924764890236</v>
      </c>
    </row>
    <row r="41" spans="1:13" ht="15.75" thickBot="1">
      <c r="A41">
        <v>35</v>
      </c>
      <c r="B41" s="339"/>
      <c r="C41" s="18" t="s">
        <v>14</v>
      </c>
      <c r="D41" s="19" t="s">
        <v>15</v>
      </c>
      <c r="E41" s="28" t="s">
        <v>103</v>
      </c>
      <c r="F41" s="77">
        <v>15.98</v>
      </c>
      <c r="G41" s="85">
        <v>24.98</v>
      </c>
      <c r="H41" s="85">
        <v>24.98</v>
      </c>
      <c r="I41" s="249" t="s">
        <v>186</v>
      </c>
      <c r="J41" s="203">
        <v>15.98</v>
      </c>
      <c r="K41" s="302">
        <v>14.19</v>
      </c>
      <c r="L41" s="94">
        <f t="shared" si="0"/>
        <v>-11.201501877346686</v>
      </c>
      <c r="M41" s="44">
        <f t="shared" si="1"/>
        <v>-11.201501877346686</v>
      </c>
    </row>
    <row r="42" spans="1:13" ht="15.75" thickBot="1">
      <c r="A42">
        <v>36</v>
      </c>
      <c r="B42" s="339"/>
      <c r="C42" s="18" t="s">
        <v>14</v>
      </c>
      <c r="D42" s="19" t="s">
        <v>104</v>
      </c>
      <c r="E42" s="28" t="s">
        <v>103</v>
      </c>
      <c r="F42" s="77"/>
      <c r="G42" s="86"/>
      <c r="H42" s="62"/>
      <c r="I42" s="249"/>
      <c r="J42" s="201"/>
      <c r="K42" s="113"/>
      <c r="L42" s="94" t="e">
        <f t="shared" si="0"/>
        <v>#DIV/0!</v>
      </c>
      <c r="M42" s="44" t="e">
        <f t="shared" si="1"/>
        <v>#DIV/0!</v>
      </c>
    </row>
    <row r="43" spans="1:13" ht="15.75" thickBot="1">
      <c r="A43">
        <v>37</v>
      </c>
      <c r="B43" s="339"/>
      <c r="C43" s="18" t="s">
        <v>34</v>
      </c>
      <c r="D43" s="19" t="s">
        <v>35</v>
      </c>
      <c r="E43" s="28" t="s">
        <v>36</v>
      </c>
      <c r="F43" s="77">
        <v>4.6900000000000004</v>
      </c>
      <c r="G43" s="84">
        <v>4.3899999999999997</v>
      </c>
      <c r="H43" s="62">
        <v>4.6900000000000004</v>
      </c>
      <c r="I43" s="249" t="s">
        <v>207</v>
      </c>
      <c r="J43" s="202">
        <v>5.19</v>
      </c>
      <c r="K43" s="113">
        <v>5.19</v>
      </c>
      <c r="L43" s="94">
        <f t="shared" si="0"/>
        <v>0</v>
      </c>
      <c r="M43" s="44">
        <f t="shared" si="1"/>
        <v>10.660980810234534</v>
      </c>
    </row>
    <row r="44" spans="1:13" ht="15.75" thickBot="1">
      <c r="A44">
        <v>38</v>
      </c>
      <c r="B44" s="339"/>
      <c r="C44" s="18" t="s">
        <v>34</v>
      </c>
      <c r="D44" s="19" t="s">
        <v>37</v>
      </c>
      <c r="E44" s="28" t="s">
        <v>36</v>
      </c>
      <c r="F44" s="77">
        <v>4.3899999999999997</v>
      </c>
      <c r="G44" s="84">
        <v>1.89</v>
      </c>
      <c r="H44" s="62">
        <v>3.8</v>
      </c>
      <c r="I44" s="249" t="s">
        <v>190</v>
      </c>
      <c r="J44" s="202">
        <v>5.19</v>
      </c>
      <c r="K44" s="219">
        <v>7.69</v>
      </c>
      <c r="L44" s="94">
        <f t="shared" si="0"/>
        <v>48.169556840077064</v>
      </c>
      <c r="M44" s="44">
        <f t="shared" si="1"/>
        <v>75.17084282460138</v>
      </c>
    </row>
    <row r="45" spans="1:13" ht="15.75" thickBot="1">
      <c r="A45">
        <v>39</v>
      </c>
      <c r="B45" s="339"/>
      <c r="C45" s="18" t="s">
        <v>38</v>
      </c>
      <c r="D45" s="19" t="s">
        <v>121</v>
      </c>
      <c r="E45" s="28" t="s">
        <v>39</v>
      </c>
      <c r="F45" s="77">
        <v>5.99</v>
      </c>
      <c r="G45" s="89">
        <v>3.69</v>
      </c>
      <c r="H45" s="62">
        <v>6.29</v>
      </c>
      <c r="I45" s="249" t="s">
        <v>195</v>
      </c>
      <c r="J45" s="202">
        <v>5.99</v>
      </c>
      <c r="K45" s="219">
        <v>6.99</v>
      </c>
      <c r="L45" s="94">
        <f t="shared" si="0"/>
        <v>16.694490818030047</v>
      </c>
      <c r="M45" s="44">
        <f t="shared" si="1"/>
        <v>16.694490818030047</v>
      </c>
    </row>
    <row r="46" spans="1:13" ht="15.75" thickBot="1">
      <c r="A46">
        <v>40</v>
      </c>
      <c r="B46" s="339"/>
      <c r="C46" s="18" t="s">
        <v>38</v>
      </c>
      <c r="D46" s="19" t="s">
        <v>16</v>
      </c>
      <c r="E46" s="28" t="s">
        <v>39</v>
      </c>
      <c r="F46" s="77">
        <v>2.39</v>
      </c>
      <c r="G46" s="77">
        <v>2.39</v>
      </c>
      <c r="H46" s="77">
        <v>2.39</v>
      </c>
      <c r="I46" s="238">
        <v>2.39</v>
      </c>
      <c r="J46" s="238">
        <v>2.39</v>
      </c>
      <c r="K46" s="113"/>
      <c r="L46" s="94">
        <f t="shared" si="0"/>
        <v>-100</v>
      </c>
      <c r="M46" s="44">
        <f t="shared" si="1"/>
        <v>-100</v>
      </c>
    </row>
    <row r="47" spans="1:13" ht="15.75" thickBot="1">
      <c r="A47">
        <v>41</v>
      </c>
      <c r="B47" s="339"/>
      <c r="C47" s="18" t="s">
        <v>40</v>
      </c>
      <c r="D47" s="19" t="s">
        <v>41</v>
      </c>
      <c r="E47" s="28" t="s">
        <v>39</v>
      </c>
      <c r="F47" s="77">
        <v>2.09</v>
      </c>
      <c r="G47" s="90">
        <v>2.1800000000000002</v>
      </c>
      <c r="H47" s="62">
        <v>2.19</v>
      </c>
      <c r="I47" s="249" t="s">
        <v>208</v>
      </c>
      <c r="J47" s="201">
        <v>2.29</v>
      </c>
      <c r="K47" s="113">
        <v>2.39</v>
      </c>
      <c r="L47" s="94">
        <f t="shared" si="0"/>
        <v>4.3668122270742344</v>
      </c>
      <c r="M47" s="44">
        <f t="shared" si="1"/>
        <v>14.354066985645943</v>
      </c>
    </row>
    <row r="48" spans="1:13" ht="15.75" thickBot="1">
      <c r="A48">
        <v>42</v>
      </c>
      <c r="B48" s="339"/>
      <c r="C48" s="18" t="s">
        <v>40</v>
      </c>
      <c r="D48" s="19" t="s">
        <v>16</v>
      </c>
      <c r="E48" s="28" t="s">
        <v>39</v>
      </c>
      <c r="F48" s="78">
        <v>1.79</v>
      </c>
      <c r="G48" s="78">
        <v>1.79</v>
      </c>
      <c r="H48" s="78">
        <v>1.79</v>
      </c>
      <c r="I48" s="249" t="s">
        <v>209</v>
      </c>
      <c r="J48" s="249" t="s">
        <v>248</v>
      </c>
      <c r="K48" s="113">
        <v>1.98</v>
      </c>
      <c r="L48" s="94">
        <f t="shared" si="0"/>
        <v>4.2105263157894797</v>
      </c>
      <c r="M48" s="44">
        <f t="shared" si="1"/>
        <v>10.614525139664806</v>
      </c>
    </row>
    <row r="49" spans="1:13" ht="15.75" thickBot="1">
      <c r="A49">
        <v>43</v>
      </c>
      <c r="B49" s="339"/>
      <c r="C49" s="18" t="s">
        <v>58</v>
      </c>
      <c r="D49" s="19" t="s">
        <v>59</v>
      </c>
      <c r="E49" s="28" t="s">
        <v>60</v>
      </c>
      <c r="F49" s="77">
        <v>2.2599999999999998</v>
      </c>
      <c r="G49" s="91">
        <v>2.09</v>
      </c>
      <c r="H49" s="62">
        <v>2.39</v>
      </c>
      <c r="I49" s="249" t="s">
        <v>210</v>
      </c>
      <c r="J49" s="211">
        <v>2.29</v>
      </c>
      <c r="K49" s="113">
        <v>2.79</v>
      </c>
      <c r="L49" s="94">
        <f t="shared" si="0"/>
        <v>21.834061135371172</v>
      </c>
      <c r="M49" s="44">
        <f t="shared" si="1"/>
        <v>23.451327433628336</v>
      </c>
    </row>
    <row r="50" spans="1:13" ht="15.75" thickBot="1">
      <c r="A50">
        <v>44</v>
      </c>
      <c r="B50" s="339"/>
      <c r="C50" s="18" t="s">
        <v>63</v>
      </c>
      <c r="D50" s="19" t="s">
        <v>64</v>
      </c>
      <c r="E50" s="28" t="s">
        <v>39</v>
      </c>
      <c r="F50" s="77">
        <v>6.79</v>
      </c>
      <c r="G50" s="85">
        <v>4.9800000000000004</v>
      </c>
      <c r="H50" s="62">
        <v>4.79</v>
      </c>
      <c r="I50" s="249" t="s">
        <v>211</v>
      </c>
      <c r="J50" s="224">
        <v>7.69</v>
      </c>
      <c r="K50" s="219">
        <v>6.19</v>
      </c>
      <c r="L50" s="94">
        <f t="shared" si="0"/>
        <v>-19.505851755526663</v>
      </c>
      <c r="M50" s="44">
        <f t="shared" si="1"/>
        <v>-8.8365243004418232</v>
      </c>
    </row>
    <row r="51" spans="1:13" ht="15.75" thickBot="1">
      <c r="A51">
        <v>45</v>
      </c>
      <c r="B51" s="339"/>
      <c r="C51" s="18" t="s">
        <v>63</v>
      </c>
      <c r="D51" s="19" t="s">
        <v>65</v>
      </c>
      <c r="E51" s="28" t="s">
        <v>39</v>
      </c>
      <c r="F51" s="77"/>
      <c r="G51" s="86"/>
      <c r="H51" s="62"/>
      <c r="I51" s="249"/>
      <c r="J51" s="202"/>
      <c r="K51" s="113"/>
      <c r="L51" s="94"/>
      <c r="M51" s="44"/>
    </row>
    <row r="52" spans="1:13" ht="15.75" thickBot="1">
      <c r="A52">
        <v>46</v>
      </c>
      <c r="B52" s="339"/>
      <c r="C52" s="18" t="s">
        <v>75</v>
      </c>
      <c r="D52" s="19" t="s">
        <v>76</v>
      </c>
      <c r="E52" s="28" t="s">
        <v>77</v>
      </c>
      <c r="F52" s="77">
        <v>7.49</v>
      </c>
      <c r="G52" s="91">
        <v>7.49</v>
      </c>
      <c r="H52" s="62">
        <v>7.89</v>
      </c>
      <c r="I52" s="62">
        <v>7.89</v>
      </c>
      <c r="J52" s="62">
        <v>7.89</v>
      </c>
      <c r="K52" s="113"/>
      <c r="L52" s="94">
        <f t="shared" si="0"/>
        <v>-100</v>
      </c>
      <c r="M52" s="44">
        <f t="shared" si="1"/>
        <v>-100</v>
      </c>
    </row>
    <row r="53" spans="1:13" ht="15.75" thickBot="1">
      <c r="A53">
        <v>47</v>
      </c>
      <c r="B53" s="339"/>
      <c r="C53" s="18" t="s">
        <v>78</v>
      </c>
      <c r="D53" s="19" t="s">
        <v>79</v>
      </c>
      <c r="E53" s="28" t="s">
        <v>80</v>
      </c>
      <c r="F53" s="78">
        <v>6.49</v>
      </c>
      <c r="G53" s="91">
        <v>6.49</v>
      </c>
      <c r="H53" s="91">
        <v>6.49</v>
      </c>
      <c r="I53" s="91">
        <v>6.49</v>
      </c>
      <c r="J53" s="91">
        <v>6.49</v>
      </c>
      <c r="K53" s="113"/>
      <c r="L53" s="94">
        <f t="shared" si="0"/>
        <v>-100</v>
      </c>
      <c r="M53" s="44">
        <f t="shared" si="1"/>
        <v>-100</v>
      </c>
    </row>
    <row r="54" spans="1:13" ht="15" customHeight="1" thickBot="1">
      <c r="A54">
        <v>48</v>
      </c>
      <c r="B54" s="339"/>
      <c r="C54" s="18" t="s">
        <v>81</v>
      </c>
      <c r="D54" s="19" t="s">
        <v>41</v>
      </c>
      <c r="E54" s="28" t="s">
        <v>82</v>
      </c>
      <c r="F54" s="77">
        <v>10.99</v>
      </c>
      <c r="G54" s="92">
        <v>10.98</v>
      </c>
      <c r="H54" s="62">
        <v>10.99</v>
      </c>
      <c r="I54" s="249" t="s">
        <v>212</v>
      </c>
      <c r="J54" s="201">
        <v>12.99</v>
      </c>
      <c r="K54" s="113">
        <v>13.99</v>
      </c>
      <c r="L54" s="94">
        <f t="shared" si="0"/>
        <v>7.6982294072363402</v>
      </c>
      <c r="M54" s="44">
        <f t="shared" si="1"/>
        <v>27.297543221110104</v>
      </c>
    </row>
    <row r="55" spans="1:13" ht="15.75" thickBot="1">
      <c r="A55">
        <v>49</v>
      </c>
      <c r="B55" s="339"/>
      <c r="C55" s="18" t="s">
        <v>81</v>
      </c>
      <c r="D55" s="19" t="s">
        <v>8</v>
      </c>
      <c r="E55" s="28" t="s">
        <v>82</v>
      </c>
      <c r="F55" s="77">
        <v>7.98</v>
      </c>
      <c r="G55" s="92">
        <v>10.49</v>
      </c>
      <c r="H55" s="62">
        <v>10.39</v>
      </c>
      <c r="I55" s="249" t="s">
        <v>213</v>
      </c>
      <c r="J55" s="211">
        <v>8.98</v>
      </c>
      <c r="K55" s="113">
        <v>11.69</v>
      </c>
      <c r="L55" s="94">
        <f t="shared" si="0"/>
        <v>30.178173719376389</v>
      </c>
      <c r="M55" s="44">
        <f t="shared" si="1"/>
        <v>46.491228070175424</v>
      </c>
    </row>
    <row r="56" spans="1:13" ht="15.75" thickBot="1">
      <c r="A56">
        <v>50</v>
      </c>
      <c r="B56" s="339"/>
      <c r="C56" s="18" t="s">
        <v>83</v>
      </c>
      <c r="D56" s="19" t="s">
        <v>84</v>
      </c>
      <c r="E56" s="28" t="s">
        <v>85</v>
      </c>
      <c r="F56" s="77">
        <v>10.98</v>
      </c>
      <c r="G56" s="93">
        <v>10.98</v>
      </c>
      <c r="H56" s="62">
        <v>12.99</v>
      </c>
      <c r="I56" s="249" t="s">
        <v>214</v>
      </c>
      <c r="J56" s="202">
        <v>15.59</v>
      </c>
      <c r="K56" s="113">
        <v>15.99</v>
      </c>
      <c r="L56" s="94">
        <f t="shared" si="0"/>
        <v>2.5657472738935212</v>
      </c>
      <c r="M56" s="44">
        <f t="shared" si="1"/>
        <v>45.628415300546436</v>
      </c>
    </row>
    <row r="57" spans="1:13" ht="15.75" thickBot="1">
      <c r="A57">
        <v>51</v>
      </c>
      <c r="B57" s="339"/>
      <c r="C57" s="18" t="s">
        <v>83</v>
      </c>
      <c r="D57" s="19" t="s">
        <v>8</v>
      </c>
      <c r="E57" s="28" t="s">
        <v>85</v>
      </c>
      <c r="F57" s="77">
        <v>8.89</v>
      </c>
      <c r="G57" s="91">
        <v>8.99</v>
      </c>
      <c r="H57" s="62">
        <v>8.09</v>
      </c>
      <c r="I57" s="249" t="s">
        <v>215</v>
      </c>
      <c r="J57" s="227">
        <v>10.49</v>
      </c>
      <c r="K57" s="113">
        <v>9.98</v>
      </c>
      <c r="L57" s="94">
        <f t="shared" si="0"/>
        <v>-4.8617731172545291</v>
      </c>
      <c r="M57" s="44">
        <f t="shared" si="1"/>
        <v>12.260967379077613</v>
      </c>
    </row>
    <row r="58" spans="1:13" ht="15.75" thickBot="1">
      <c r="A58">
        <v>52</v>
      </c>
      <c r="B58" s="340"/>
      <c r="C58" s="18" t="s">
        <v>86</v>
      </c>
      <c r="D58" s="19" t="s">
        <v>87</v>
      </c>
      <c r="E58" s="28" t="s">
        <v>107</v>
      </c>
      <c r="F58" s="77">
        <v>2.09</v>
      </c>
      <c r="G58" s="90">
        <v>1.99</v>
      </c>
      <c r="H58" s="90">
        <v>1.99</v>
      </c>
      <c r="I58" s="249" t="s">
        <v>216</v>
      </c>
      <c r="J58" s="202">
        <v>2.59</v>
      </c>
      <c r="K58" s="113">
        <v>2.09</v>
      </c>
      <c r="L58" s="94">
        <f t="shared" si="0"/>
        <v>-19.3050193050193</v>
      </c>
      <c r="M58" s="44">
        <f t="shared" si="1"/>
        <v>0</v>
      </c>
    </row>
    <row r="59" spans="1:13" ht="15.75" thickBot="1">
      <c r="A59">
        <v>53</v>
      </c>
      <c r="B59" s="417" t="s">
        <v>233</v>
      </c>
      <c r="C59" s="18" t="s">
        <v>95</v>
      </c>
      <c r="D59" s="19" t="s">
        <v>96</v>
      </c>
      <c r="E59" s="28" t="s">
        <v>97</v>
      </c>
      <c r="F59" s="77">
        <v>9.98</v>
      </c>
      <c r="G59" s="90">
        <v>9.98</v>
      </c>
      <c r="H59" s="62">
        <v>6.99</v>
      </c>
      <c r="I59" s="249" t="s">
        <v>217</v>
      </c>
      <c r="J59" s="211">
        <v>10.98</v>
      </c>
      <c r="K59" s="113">
        <v>10.98</v>
      </c>
      <c r="L59" s="94">
        <f t="shared" si="0"/>
        <v>0</v>
      </c>
      <c r="M59" s="44">
        <f t="shared" si="1"/>
        <v>10.020040080160314</v>
      </c>
    </row>
    <row r="60" spans="1:13" ht="15.75" thickBot="1">
      <c r="A60">
        <v>54</v>
      </c>
      <c r="B60" s="418"/>
      <c r="C60" s="18" t="s">
        <v>98</v>
      </c>
      <c r="D60" s="19" t="s">
        <v>99</v>
      </c>
      <c r="E60" s="28" t="s">
        <v>97</v>
      </c>
      <c r="F60" s="77">
        <v>39.99</v>
      </c>
      <c r="G60" s="93">
        <v>30.99</v>
      </c>
      <c r="H60" s="62">
        <v>39.99</v>
      </c>
      <c r="I60" s="249" t="s">
        <v>218</v>
      </c>
      <c r="J60" s="202">
        <v>36.89</v>
      </c>
      <c r="K60" s="113">
        <v>37.99</v>
      </c>
      <c r="L60" s="94">
        <f t="shared" si="0"/>
        <v>2.9818378964488943</v>
      </c>
      <c r="M60" s="44">
        <f t="shared" si="1"/>
        <v>-5.0012503125781507</v>
      </c>
    </row>
    <row r="61" spans="1:13" ht="15.75" thickBot="1">
      <c r="A61">
        <v>55</v>
      </c>
      <c r="B61" s="418"/>
      <c r="C61" s="20" t="s">
        <v>100</v>
      </c>
      <c r="D61" s="21" t="s">
        <v>101</v>
      </c>
      <c r="E61" s="29" t="s">
        <v>102</v>
      </c>
      <c r="F61" s="77">
        <v>6.39</v>
      </c>
      <c r="G61" s="91">
        <v>5.99</v>
      </c>
      <c r="H61" s="62">
        <v>6.12</v>
      </c>
      <c r="I61" s="249" t="s">
        <v>219</v>
      </c>
      <c r="J61" s="205">
        <v>7.49</v>
      </c>
      <c r="K61" s="113"/>
      <c r="L61" s="94">
        <f t="shared" si="0"/>
        <v>-100</v>
      </c>
      <c r="M61" s="44">
        <f t="shared" si="1"/>
        <v>-100</v>
      </c>
    </row>
    <row r="62" spans="1:13" ht="15.75" thickBot="1">
      <c r="A62">
        <v>56</v>
      </c>
      <c r="B62" s="419"/>
      <c r="C62" s="25" t="s">
        <v>56</v>
      </c>
      <c r="D62" s="26" t="s">
        <v>57</v>
      </c>
      <c r="E62" s="30" t="s">
        <v>49</v>
      </c>
      <c r="F62" s="77">
        <v>11.79</v>
      </c>
      <c r="G62" s="84">
        <v>9.8800000000000008</v>
      </c>
      <c r="H62" s="62">
        <v>5.99</v>
      </c>
      <c r="I62" s="249" t="s">
        <v>220</v>
      </c>
      <c r="J62" s="200">
        <v>13.99</v>
      </c>
      <c r="K62" s="219">
        <v>13.99</v>
      </c>
      <c r="L62" s="94">
        <f t="shared" si="0"/>
        <v>0</v>
      </c>
      <c r="M62" s="44">
        <f t="shared" si="1"/>
        <v>18.659881255301116</v>
      </c>
    </row>
    <row r="63" spans="1:13" ht="16.5" thickBot="1">
      <c r="J63" s="229">
        <v>16</v>
      </c>
      <c r="K63" s="309"/>
    </row>
    <row r="64" spans="1:13" ht="16.5" thickBot="1">
      <c r="J64" s="234">
        <v>4</v>
      </c>
      <c r="K64" s="310"/>
    </row>
  </sheetData>
  <sheetProtection algorithmName="SHA-512" hashValue="0RKwKCR0FRjq/utXOMS1Kf8XvPOQrMcS1lbnPiYTAhewCZ6p/+KbarcVLcKCNO1J6AErL9I7CJONTSzIhlQtPQ==" saltValue="lN5vDKOWDBAih09kEsUnpg==" spinCount="100000" sheet="1" objects="1" scenarios="1"/>
  <mergeCells count="14">
    <mergeCell ref="A1:G1"/>
    <mergeCell ref="A2:G2"/>
    <mergeCell ref="A3:F3"/>
    <mergeCell ref="A5:E5"/>
    <mergeCell ref="F5:F6"/>
    <mergeCell ref="A6:C6"/>
    <mergeCell ref="G5:G6"/>
    <mergeCell ref="K5:K6"/>
    <mergeCell ref="J5:J6"/>
    <mergeCell ref="I5:I6"/>
    <mergeCell ref="H5:H6"/>
    <mergeCell ref="B59:B62"/>
    <mergeCell ref="B7:B38"/>
    <mergeCell ref="B39:B58"/>
  </mergeCells>
  <phoneticPr fontId="26" type="noConversion"/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20059-98FD-4F8A-934D-87964110AFFF}">
  <dimension ref="A1:M69"/>
  <sheetViews>
    <sheetView topLeftCell="A52" workbookViewId="0">
      <selection activeCell="X73" sqref="X73"/>
    </sheetView>
  </sheetViews>
  <sheetFormatPr defaultRowHeight="15"/>
  <cols>
    <col min="1" max="1" width="3.28515625" customWidth="1"/>
    <col min="2" max="2" width="3.85546875" customWidth="1"/>
    <col min="3" max="3" width="33.28515625" bestFit="1" customWidth="1"/>
    <col min="4" max="4" width="17" bestFit="1" customWidth="1"/>
    <col min="6" max="11" width="14.28515625" style="47" customWidth="1"/>
    <col min="12" max="12" width="12" bestFit="1" customWidth="1"/>
    <col min="13" max="13" width="12.7109375" bestFit="1" customWidth="1"/>
  </cols>
  <sheetData>
    <row r="1" spans="1:13">
      <c r="A1" s="53"/>
      <c r="B1" s="53"/>
      <c r="C1" s="53"/>
      <c r="D1" s="53"/>
      <c r="E1" s="53"/>
      <c r="F1" s="74"/>
      <c r="G1" s="74"/>
    </row>
    <row r="2" spans="1:13" ht="20.25">
      <c r="A2" s="53"/>
      <c r="B2" s="438" t="s">
        <v>162</v>
      </c>
      <c r="C2" s="438"/>
      <c r="D2" s="438"/>
      <c r="E2" s="438"/>
      <c r="F2" s="438"/>
      <c r="G2" s="438"/>
    </row>
    <row r="3" spans="1:13" ht="18">
      <c r="A3" s="22"/>
      <c r="B3" s="439" t="s">
        <v>163</v>
      </c>
      <c r="C3" s="439"/>
      <c r="D3" s="439"/>
      <c r="E3" s="439"/>
      <c r="F3" s="439"/>
      <c r="G3" s="439"/>
    </row>
    <row r="4" spans="1:13" ht="15.75" thickBot="1">
      <c r="A4" s="22"/>
      <c r="B4" s="22"/>
      <c r="C4" s="22"/>
      <c r="D4" s="22"/>
      <c r="E4" s="22"/>
    </row>
    <row r="5" spans="1:13" ht="15" customHeight="1">
      <c r="A5" s="422" t="s">
        <v>145</v>
      </c>
      <c r="B5" s="423"/>
      <c r="C5" s="423"/>
      <c r="D5" s="423"/>
      <c r="E5" s="424"/>
      <c r="F5" s="416" t="s">
        <v>164</v>
      </c>
      <c r="G5" s="416" t="s">
        <v>169</v>
      </c>
      <c r="H5" s="416" t="s">
        <v>170</v>
      </c>
      <c r="I5" s="416" t="s">
        <v>180</v>
      </c>
      <c r="J5" s="416" t="s">
        <v>263</v>
      </c>
      <c r="K5" s="416" t="s">
        <v>262</v>
      </c>
      <c r="L5" s="43" t="s">
        <v>155</v>
      </c>
      <c r="M5" s="43" t="s">
        <v>155</v>
      </c>
    </row>
    <row r="6" spans="1:13" ht="15.75" thickBot="1">
      <c r="A6" s="425" t="s">
        <v>0</v>
      </c>
      <c r="B6" s="426"/>
      <c r="C6" s="427"/>
      <c r="D6" s="23" t="s">
        <v>1</v>
      </c>
      <c r="E6" s="24" t="s">
        <v>141</v>
      </c>
      <c r="F6" s="440"/>
      <c r="G6" s="440"/>
      <c r="H6" s="440"/>
      <c r="I6" s="440"/>
      <c r="J6" s="440"/>
      <c r="K6" s="440"/>
      <c r="L6" s="43" t="s">
        <v>156</v>
      </c>
      <c r="M6" s="43" t="s">
        <v>157</v>
      </c>
    </row>
    <row r="7" spans="1:13">
      <c r="A7">
        <v>1</v>
      </c>
      <c r="B7" s="338" t="s">
        <v>231</v>
      </c>
      <c r="C7" s="16" t="s">
        <v>2</v>
      </c>
      <c r="D7" s="17" t="s">
        <v>3</v>
      </c>
      <c r="E7" s="27" t="s">
        <v>4</v>
      </c>
      <c r="F7" s="56">
        <v>6.77</v>
      </c>
      <c r="G7" s="56">
        <v>6.91</v>
      </c>
      <c r="H7" s="56">
        <v>7.41</v>
      </c>
      <c r="I7" s="56">
        <v>7.29</v>
      </c>
      <c r="J7" s="62">
        <v>6.47</v>
      </c>
      <c r="K7" s="62">
        <v>6.79</v>
      </c>
      <c r="L7" s="94">
        <f>K7*100/J7-100</f>
        <v>4.9459041731066549</v>
      </c>
      <c r="M7" s="44">
        <f>K7*100/F7-100</f>
        <v>0.29542097488922536</v>
      </c>
    </row>
    <row r="8" spans="1:13">
      <c r="A8">
        <v>2</v>
      </c>
      <c r="B8" s="339"/>
      <c r="C8" s="18" t="s">
        <v>2</v>
      </c>
      <c r="D8" s="19" t="s">
        <v>5</v>
      </c>
      <c r="E8" s="28" t="s">
        <v>6</v>
      </c>
      <c r="F8" s="56">
        <v>5.59</v>
      </c>
      <c r="G8" s="56">
        <v>6.79</v>
      </c>
      <c r="H8" s="56">
        <v>6.94</v>
      </c>
      <c r="I8" s="56">
        <v>8.73</v>
      </c>
      <c r="J8" s="62">
        <v>9.1</v>
      </c>
      <c r="K8" s="62">
        <v>8.52</v>
      </c>
      <c r="L8" s="94">
        <f t="shared" ref="L8:L62" si="0">K8*100/J8-100</f>
        <v>-6.3736263736263652</v>
      </c>
      <c r="M8" s="44">
        <f t="shared" ref="M8:M62" si="1">K8*100/F8-100</f>
        <v>52.415026833631487</v>
      </c>
    </row>
    <row r="9" spans="1:13">
      <c r="A9">
        <v>3</v>
      </c>
      <c r="B9" s="339"/>
      <c r="C9" s="18" t="s">
        <v>7</v>
      </c>
      <c r="D9" s="19" t="s">
        <v>8</v>
      </c>
      <c r="E9" s="28" t="s">
        <v>9</v>
      </c>
      <c r="F9" s="56">
        <v>17.170000000000002</v>
      </c>
      <c r="G9" s="56">
        <v>18.27</v>
      </c>
      <c r="H9" s="56">
        <v>17.190000000000001</v>
      </c>
      <c r="I9" s="56">
        <v>17.309999999999999</v>
      </c>
      <c r="J9" s="62">
        <v>16.89</v>
      </c>
      <c r="K9" s="62">
        <v>17.23</v>
      </c>
      <c r="L9" s="94">
        <f t="shared" si="0"/>
        <v>2.0130254588513878</v>
      </c>
      <c r="M9" s="44">
        <f t="shared" si="1"/>
        <v>0.34944670937680655</v>
      </c>
    </row>
    <row r="10" spans="1:13">
      <c r="A10">
        <v>4</v>
      </c>
      <c r="B10" s="339"/>
      <c r="C10" s="18" t="s">
        <v>17</v>
      </c>
      <c r="D10" s="19" t="s">
        <v>18</v>
      </c>
      <c r="E10" s="28" t="s">
        <v>9</v>
      </c>
      <c r="F10" s="56">
        <v>19.39</v>
      </c>
      <c r="G10" s="56">
        <v>18.52</v>
      </c>
      <c r="H10" s="56">
        <v>15.91</v>
      </c>
      <c r="I10" s="56">
        <v>18.64</v>
      </c>
      <c r="J10" s="62">
        <v>18.88</v>
      </c>
      <c r="K10" s="62">
        <v>18.670000000000002</v>
      </c>
      <c r="L10" s="94">
        <f t="shared" si="0"/>
        <v>-1.1122881355932037</v>
      </c>
      <c r="M10" s="44">
        <f t="shared" si="1"/>
        <v>-3.7132542547704901</v>
      </c>
    </row>
    <row r="11" spans="1:13">
      <c r="A11">
        <v>5</v>
      </c>
      <c r="B11" s="339"/>
      <c r="C11" s="18" t="s">
        <v>17</v>
      </c>
      <c r="D11" s="19" t="s">
        <v>19</v>
      </c>
      <c r="E11" s="28" t="s">
        <v>9</v>
      </c>
      <c r="F11" s="56">
        <v>19.489999999999998</v>
      </c>
      <c r="G11" s="56">
        <v>17.809999999999999</v>
      </c>
      <c r="H11" s="56">
        <v>15.66</v>
      </c>
      <c r="I11" s="56">
        <v>18.79</v>
      </c>
      <c r="J11" s="62">
        <v>17.850000000000001</v>
      </c>
      <c r="K11" s="62">
        <v>18.11</v>
      </c>
      <c r="L11" s="94">
        <f t="shared" si="0"/>
        <v>1.4565826330532161</v>
      </c>
      <c r="M11" s="44">
        <f t="shared" si="1"/>
        <v>-7.080554130323236</v>
      </c>
    </row>
    <row r="12" spans="1:13">
      <c r="A12">
        <v>6</v>
      </c>
      <c r="B12" s="339"/>
      <c r="C12" s="18" t="s">
        <v>20</v>
      </c>
      <c r="D12" s="19" t="s">
        <v>21</v>
      </c>
      <c r="E12" s="28" t="s">
        <v>9</v>
      </c>
      <c r="F12" s="56">
        <v>22.94</v>
      </c>
      <c r="G12" s="56">
        <v>20.66</v>
      </c>
      <c r="H12" s="56">
        <v>21.27</v>
      </c>
      <c r="I12" s="56">
        <v>21.83</v>
      </c>
      <c r="J12" s="62">
        <v>24.22</v>
      </c>
      <c r="K12" s="62">
        <v>21.3</v>
      </c>
      <c r="L12" s="94">
        <f t="shared" si="0"/>
        <v>-12.056151940545007</v>
      </c>
      <c r="M12" s="44">
        <f t="shared" si="1"/>
        <v>-7.149084568439406</v>
      </c>
    </row>
    <row r="13" spans="1:13">
      <c r="A13">
        <v>7</v>
      </c>
      <c r="B13" s="339"/>
      <c r="C13" s="18" t="s">
        <v>22</v>
      </c>
      <c r="D13" s="19" t="s">
        <v>23</v>
      </c>
      <c r="E13" s="28" t="s">
        <v>9</v>
      </c>
      <c r="F13" s="56">
        <v>24.97</v>
      </c>
      <c r="G13" s="56">
        <v>24.07</v>
      </c>
      <c r="H13" s="56">
        <v>22.12</v>
      </c>
      <c r="I13" s="56">
        <v>26.23</v>
      </c>
      <c r="J13" s="62">
        <v>25.2</v>
      </c>
      <c r="K13" s="62">
        <v>24.42</v>
      </c>
      <c r="L13" s="94">
        <f t="shared" si="0"/>
        <v>-3.0952380952380878</v>
      </c>
      <c r="M13" s="44">
        <f t="shared" si="1"/>
        <v>-2.2026431718061588</v>
      </c>
    </row>
    <row r="14" spans="1:13">
      <c r="A14">
        <v>8</v>
      </c>
      <c r="B14" s="339"/>
      <c r="C14" s="18" t="s">
        <v>22</v>
      </c>
      <c r="D14" s="19" t="s">
        <v>24</v>
      </c>
      <c r="E14" s="28" t="s">
        <v>9</v>
      </c>
      <c r="F14" s="56">
        <v>23.33</v>
      </c>
      <c r="G14" s="56">
        <v>23.15</v>
      </c>
      <c r="H14" s="56">
        <v>21.87</v>
      </c>
      <c r="I14" s="56">
        <v>24.62</v>
      </c>
      <c r="J14" s="62">
        <v>24.32</v>
      </c>
      <c r="K14" s="62">
        <v>24.52</v>
      </c>
      <c r="L14" s="94">
        <f t="shared" si="0"/>
        <v>0.82236842105263008</v>
      </c>
      <c r="M14" s="44">
        <f t="shared" si="1"/>
        <v>5.100728675525076</v>
      </c>
    </row>
    <row r="15" spans="1:13">
      <c r="A15">
        <v>9</v>
      </c>
      <c r="B15" s="339"/>
      <c r="C15" s="18" t="s">
        <v>22</v>
      </c>
      <c r="D15" s="19" t="s">
        <v>25</v>
      </c>
      <c r="E15" s="28" t="s">
        <v>9</v>
      </c>
      <c r="F15" s="56">
        <v>28.25</v>
      </c>
      <c r="G15" s="56">
        <v>24.18</v>
      </c>
      <c r="H15" s="56">
        <v>27.47</v>
      </c>
      <c r="I15" s="56">
        <v>29.04</v>
      </c>
      <c r="J15" s="62">
        <v>31.1</v>
      </c>
      <c r="K15" s="62">
        <v>31.04</v>
      </c>
      <c r="L15" s="94">
        <f t="shared" si="0"/>
        <v>-0.19292604501607968</v>
      </c>
      <c r="M15" s="44">
        <f t="shared" si="1"/>
        <v>9.8761061946902657</v>
      </c>
    </row>
    <row r="16" spans="1:13">
      <c r="A16">
        <v>10</v>
      </c>
      <c r="B16" s="339"/>
      <c r="C16" s="18" t="s">
        <v>26</v>
      </c>
      <c r="D16" s="19" t="s">
        <v>27</v>
      </c>
      <c r="E16" s="28" t="s">
        <v>4</v>
      </c>
      <c r="F16" s="56">
        <v>5.12</v>
      </c>
      <c r="G16" s="56">
        <v>5.47</v>
      </c>
      <c r="H16" s="56">
        <v>5.75</v>
      </c>
      <c r="I16" s="56">
        <v>5.48</v>
      </c>
      <c r="J16" s="62">
        <v>5.27</v>
      </c>
      <c r="K16" s="62">
        <v>6.13</v>
      </c>
      <c r="L16" s="94">
        <f t="shared" si="0"/>
        <v>16.318785578747637</v>
      </c>
      <c r="M16" s="44">
        <f t="shared" si="1"/>
        <v>19.7265625</v>
      </c>
    </row>
    <row r="17" spans="1:13">
      <c r="A17">
        <v>11</v>
      </c>
      <c r="B17" s="339"/>
      <c r="C17" s="18" t="s">
        <v>28</v>
      </c>
      <c r="D17" s="19" t="s">
        <v>27</v>
      </c>
      <c r="E17" s="28" t="s">
        <v>6</v>
      </c>
      <c r="F17" s="56">
        <v>4.9400000000000004</v>
      </c>
      <c r="G17" s="56">
        <v>4.8600000000000003</v>
      </c>
      <c r="H17" s="56">
        <v>5.66</v>
      </c>
      <c r="I17" s="56">
        <v>5.58</v>
      </c>
      <c r="J17" s="62">
        <v>5.88</v>
      </c>
      <c r="K17" s="62">
        <v>5.26</v>
      </c>
      <c r="L17" s="94">
        <f t="shared" si="0"/>
        <v>-10.544217687074834</v>
      </c>
      <c r="M17" s="44">
        <f t="shared" si="1"/>
        <v>6.4777327935222644</v>
      </c>
    </row>
    <row r="18" spans="1:13">
      <c r="A18">
        <v>12</v>
      </c>
      <c r="B18" s="339"/>
      <c r="C18" s="18" t="s">
        <v>29</v>
      </c>
      <c r="D18" s="19" t="s">
        <v>30</v>
      </c>
      <c r="E18" s="28" t="s">
        <v>31</v>
      </c>
      <c r="F18" s="56">
        <v>13.98</v>
      </c>
      <c r="G18" s="56">
        <v>15.71</v>
      </c>
      <c r="H18" s="56">
        <v>14.98</v>
      </c>
      <c r="I18" s="56">
        <v>17.920000000000002</v>
      </c>
      <c r="J18" s="62">
        <v>18.78</v>
      </c>
      <c r="K18" s="62">
        <v>19.41</v>
      </c>
      <c r="L18" s="94">
        <f t="shared" si="0"/>
        <v>3.3546325878594132</v>
      </c>
      <c r="M18" s="44">
        <f t="shared" si="1"/>
        <v>38.841201716738198</v>
      </c>
    </row>
    <row r="19" spans="1:13">
      <c r="A19">
        <v>13</v>
      </c>
      <c r="B19" s="339"/>
      <c r="C19" s="18" t="s">
        <v>29</v>
      </c>
      <c r="D19" s="19" t="s">
        <v>32</v>
      </c>
      <c r="E19" s="28" t="s">
        <v>31</v>
      </c>
      <c r="F19" s="56">
        <v>13.03</v>
      </c>
      <c r="G19" s="56">
        <v>14.64</v>
      </c>
      <c r="H19" s="56">
        <v>16.399999999999999</v>
      </c>
      <c r="I19" s="56">
        <v>17.21</v>
      </c>
      <c r="J19" s="62">
        <v>17.57</v>
      </c>
      <c r="K19" s="62">
        <v>17.23</v>
      </c>
      <c r="L19" s="94">
        <f t="shared" si="0"/>
        <v>-1.935116676152532</v>
      </c>
      <c r="M19" s="44">
        <f t="shared" si="1"/>
        <v>32.233307751343062</v>
      </c>
    </row>
    <row r="20" spans="1:13">
      <c r="A20">
        <v>14</v>
      </c>
      <c r="B20" s="339"/>
      <c r="C20" s="18" t="s">
        <v>29</v>
      </c>
      <c r="D20" s="19" t="s">
        <v>33</v>
      </c>
      <c r="E20" s="28" t="s">
        <v>31</v>
      </c>
      <c r="F20" s="56">
        <v>13.68</v>
      </c>
      <c r="G20" s="56">
        <v>14.89</v>
      </c>
      <c r="H20" s="56">
        <v>14.31</v>
      </c>
      <c r="I20" s="56">
        <v>17.36</v>
      </c>
      <c r="J20" s="62">
        <v>16.97</v>
      </c>
      <c r="K20" s="62">
        <v>18.61</v>
      </c>
      <c r="L20" s="94">
        <f t="shared" si="0"/>
        <v>9.6641131408367755</v>
      </c>
      <c r="M20" s="44">
        <f t="shared" si="1"/>
        <v>36.038011695906448</v>
      </c>
    </row>
    <row r="21" spans="1:13">
      <c r="A21">
        <v>15</v>
      </c>
      <c r="B21" s="339"/>
      <c r="C21" s="18" t="s">
        <v>42</v>
      </c>
      <c r="D21" s="19" t="s">
        <v>43</v>
      </c>
      <c r="E21" s="28" t="s">
        <v>105</v>
      </c>
      <c r="F21" s="56">
        <v>3.1</v>
      </c>
      <c r="G21" s="56">
        <v>3.76</v>
      </c>
      <c r="H21" s="56">
        <v>3.34</v>
      </c>
      <c r="I21" s="56">
        <v>2.98</v>
      </c>
      <c r="J21" s="62">
        <v>3.42</v>
      </c>
      <c r="K21" s="62">
        <v>3.52</v>
      </c>
      <c r="L21" s="94">
        <f t="shared" si="0"/>
        <v>2.9239766081871323</v>
      </c>
      <c r="M21" s="44">
        <f t="shared" si="1"/>
        <v>13.548387096774192</v>
      </c>
    </row>
    <row r="22" spans="1:13">
      <c r="A22">
        <v>16</v>
      </c>
      <c r="B22" s="339"/>
      <c r="C22" s="18" t="s">
        <v>44</v>
      </c>
      <c r="D22" s="19" t="s">
        <v>45</v>
      </c>
      <c r="E22" s="28" t="s">
        <v>106</v>
      </c>
      <c r="F22" s="56">
        <v>4.43</v>
      </c>
      <c r="G22" s="56">
        <v>5.18</v>
      </c>
      <c r="H22" s="56">
        <v>5.0599999999999996</v>
      </c>
      <c r="I22" s="56">
        <v>5.38</v>
      </c>
      <c r="J22" s="62">
        <v>4.74</v>
      </c>
      <c r="K22" s="62">
        <v>5.38</v>
      </c>
      <c r="L22" s="94">
        <f t="shared" si="0"/>
        <v>13.502109704641342</v>
      </c>
      <c r="M22" s="44">
        <f t="shared" si="1"/>
        <v>21.444695259593686</v>
      </c>
    </row>
    <row r="23" spans="1:13">
      <c r="A23">
        <v>17</v>
      </c>
      <c r="B23" s="339"/>
      <c r="C23" s="18" t="s">
        <v>46</v>
      </c>
      <c r="D23" s="19" t="s">
        <v>21</v>
      </c>
      <c r="E23" s="28" t="s">
        <v>31</v>
      </c>
      <c r="F23" s="56">
        <v>4.4000000000000004</v>
      </c>
      <c r="G23" s="56">
        <v>4.4400000000000004</v>
      </c>
      <c r="H23" s="56">
        <v>4.47</v>
      </c>
      <c r="I23" s="56">
        <v>4.82</v>
      </c>
      <c r="J23" s="62">
        <v>6.27</v>
      </c>
      <c r="K23" s="62">
        <v>4.67</v>
      </c>
      <c r="L23" s="94">
        <f t="shared" si="0"/>
        <v>-25.518341307814993</v>
      </c>
      <c r="M23" s="44">
        <f t="shared" si="1"/>
        <v>6.136363636363626</v>
      </c>
    </row>
    <row r="24" spans="1:13">
      <c r="A24">
        <v>18</v>
      </c>
      <c r="B24" s="339"/>
      <c r="C24" s="18" t="s">
        <v>47</v>
      </c>
      <c r="D24" s="19" t="s">
        <v>48</v>
      </c>
      <c r="E24" s="28" t="s">
        <v>49</v>
      </c>
      <c r="F24" s="56">
        <v>5.39</v>
      </c>
      <c r="G24" s="56">
        <v>5.5</v>
      </c>
      <c r="H24" s="56">
        <v>5.5</v>
      </c>
      <c r="I24" s="56">
        <v>5.73</v>
      </c>
      <c r="J24" s="62">
        <v>6.59</v>
      </c>
      <c r="K24" s="62">
        <v>6.34</v>
      </c>
      <c r="L24" s="94">
        <f t="shared" si="0"/>
        <v>-3.7936267071320202</v>
      </c>
      <c r="M24" s="44">
        <f t="shared" si="1"/>
        <v>17.625231910946198</v>
      </c>
    </row>
    <row r="25" spans="1:13">
      <c r="A25">
        <v>19</v>
      </c>
      <c r="B25" s="339"/>
      <c r="C25" s="18" t="s">
        <v>50</v>
      </c>
      <c r="D25" s="19" t="s">
        <v>51</v>
      </c>
      <c r="E25" s="28" t="s">
        <v>9</v>
      </c>
      <c r="F25" s="56">
        <v>16.559999999999999</v>
      </c>
      <c r="G25" s="56">
        <v>16.43</v>
      </c>
      <c r="H25" s="56">
        <v>16.350000000000001</v>
      </c>
      <c r="I25" s="56">
        <v>19.16</v>
      </c>
      <c r="J25" s="62">
        <v>19.55</v>
      </c>
      <c r="K25" s="62">
        <v>22.15</v>
      </c>
      <c r="L25" s="94">
        <f t="shared" si="0"/>
        <v>13.29923273657289</v>
      </c>
      <c r="M25" s="44">
        <f t="shared" si="1"/>
        <v>33.756038647343019</v>
      </c>
    </row>
    <row r="26" spans="1:13">
      <c r="A26">
        <v>20</v>
      </c>
      <c r="B26" s="339"/>
      <c r="C26" s="18" t="s">
        <v>52</v>
      </c>
      <c r="D26" s="19" t="s">
        <v>53</v>
      </c>
      <c r="E26" s="28" t="s">
        <v>49</v>
      </c>
      <c r="F26" s="56">
        <v>7.76</v>
      </c>
      <c r="G26" s="56">
        <v>7.66</v>
      </c>
      <c r="H26" s="56">
        <v>8.58</v>
      </c>
      <c r="I26" s="56">
        <v>8.89</v>
      </c>
      <c r="J26" s="62">
        <v>9.8000000000000007</v>
      </c>
      <c r="K26" s="62">
        <v>10.59</v>
      </c>
      <c r="L26" s="94">
        <f t="shared" si="0"/>
        <v>8.0612244897959044</v>
      </c>
      <c r="M26" s="44">
        <f t="shared" si="1"/>
        <v>36.469072164948471</v>
      </c>
    </row>
    <row r="27" spans="1:13">
      <c r="A27">
        <v>21</v>
      </c>
      <c r="B27" s="339"/>
      <c r="C27" s="18" t="s">
        <v>54</v>
      </c>
      <c r="D27" s="19" t="s">
        <v>55</v>
      </c>
      <c r="E27" s="28" t="s">
        <v>49</v>
      </c>
      <c r="F27" s="56">
        <v>7.34</v>
      </c>
      <c r="G27" s="56">
        <v>7.29</v>
      </c>
      <c r="H27" s="56">
        <v>8.24</v>
      </c>
      <c r="I27" s="56">
        <v>8.2899999999999991</v>
      </c>
      <c r="J27" s="62">
        <v>9.4</v>
      </c>
      <c r="K27" s="62">
        <v>10.29</v>
      </c>
      <c r="L27" s="94">
        <f t="shared" si="0"/>
        <v>9.4680851063829721</v>
      </c>
      <c r="M27" s="44">
        <f t="shared" si="1"/>
        <v>40.190735694822905</v>
      </c>
    </row>
    <row r="28" spans="1:13">
      <c r="A28">
        <v>22</v>
      </c>
      <c r="B28" s="339"/>
      <c r="C28" s="18" t="s">
        <v>52</v>
      </c>
      <c r="D28" s="19" t="s">
        <v>8</v>
      </c>
      <c r="E28" s="28" t="s">
        <v>49</v>
      </c>
      <c r="F28" s="56">
        <v>6.46</v>
      </c>
      <c r="G28" s="56">
        <v>6.42</v>
      </c>
      <c r="H28" s="56">
        <v>6.73</v>
      </c>
      <c r="I28" s="56">
        <v>7.11</v>
      </c>
      <c r="J28" s="62">
        <v>7.59</v>
      </c>
      <c r="K28" s="62">
        <v>8.35</v>
      </c>
      <c r="L28" s="94">
        <f t="shared" si="0"/>
        <v>10.013175230566532</v>
      </c>
      <c r="M28" s="44">
        <f t="shared" si="1"/>
        <v>29.256965944272451</v>
      </c>
    </row>
    <row r="29" spans="1:13">
      <c r="A29">
        <v>23</v>
      </c>
      <c r="B29" s="339"/>
      <c r="C29" s="18" t="s">
        <v>61</v>
      </c>
      <c r="D29" s="19" t="s">
        <v>62</v>
      </c>
      <c r="E29" s="28" t="s">
        <v>12</v>
      </c>
      <c r="F29" s="56">
        <v>3.36</v>
      </c>
      <c r="G29" s="56">
        <v>3.85</v>
      </c>
      <c r="H29" s="56">
        <v>3.48</v>
      </c>
      <c r="I29" s="56">
        <v>4.47</v>
      </c>
      <c r="J29" s="62">
        <v>4.82</v>
      </c>
      <c r="K29" s="62">
        <v>4.99</v>
      </c>
      <c r="L29" s="94">
        <f t="shared" si="0"/>
        <v>3.526970954356841</v>
      </c>
      <c r="M29" s="44">
        <f t="shared" si="1"/>
        <v>48.511904761904759</v>
      </c>
    </row>
    <row r="30" spans="1:13">
      <c r="A30">
        <v>24</v>
      </c>
      <c r="B30" s="339"/>
      <c r="C30" s="18" t="s">
        <v>61</v>
      </c>
      <c r="D30" s="19" t="s">
        <v>8</v>
      </c>
      <c r="E30" s="28" t="s">
        <v>12</v>
      </c>
      <c r="F30" s="56">
        <v>3.06</v>
      </c>
      <c r="G30" s="56">
        <v>3.57</v>
      </c>
      <c r="H30" s="56">
        <v>3.32</v>
      </c>
      <c r="I30" s="56">
        <v>4.13</v>
      </c>
      <c r="J30" s="62">
        <v>4.29</v>
      </c>
      <c r="K30" s="62">
        <v>4.47</v>
      </c>
      <c r="L30" s="94">
        <f t="shared" si="0"/>
        <v>4.1958041958042003</v>
      </c>
      <c r="M30" s="44">
        <f t="shared" si="1"/>
        <v>46.078431372549005</v>
      </c>
    </row>
    <row r="31" spans="1:13">
      <c r="A31">
        <v>25</v>
      </c>
      <c r="B31" s="339"/>
      <c r="C31" s="18" t="s">
        <v>66</v>
      </c>
      <c r="D31" s="19" t="s">
        <v>8</v>
      </c>
      <c r="E31" s="28" t="s">
        <v>31</v>
      </c>
      <c r="F31" s="56">
        <v>2.7</v>
      </c>
      <c r="G31" s="56">
        <v>2.96</v>
      </c>
      <c r="H31" s="56">
        <v>2.93</v>
      </c>
      <c r="I31" s="56">
        <v>3.54</v>
      </c>
      <c r="J31" s="62">
        <v>2.87</v>
      </c>
      <c r="K31" s="62">
        <v>3.17</v>
      </c>
      <c r="L31" s="94">
        <f t="shared" si="0"/>
        <v>10.452961672473862</v>
      </c>
      <c r="M31" s="44">
        <f t="shared" si="1"/>
        <v>17.407407407407405</v>
      </c>
    </row>
    <row r="32" spans="1:13">
      <c r="A32">
        <v>26</v>
      </c>
      <c r="B32" s="339"/>
      <c r="C32" s="18" t="s">
        <v>67</v>
      </c>
      <c r="D32" s="19" t="s">
        <v>68</v>
      </c>
      <c r="E32" s="28" t="s">
        <v>69</v>
      </c>
      <c r="F32" s="56">
        <v>3.26</v>
      </c>
      <c r="G32" s="56">
        <v>3.36</v>
      </c>
      <c r="H32" s="56">
        <v>3.28</v>
      </c>
      <c r="I32" s="56">
        <v>4.18</v>
      </c>
      <c r="J32" s="62">
        <v>3.63</v>
      </c>
      <c r="K32" s="62">
        <v>3.88</v>
      </c>
      <c r="L32" s="94">
        <f t="shared" si="0"/>
        <v>6.8870523415977942</v>
      </c>
      <c r="M32" s="44">
        <f t="shared" si="1"/>
        <v>19.018404907975466</v>
      </c>
    </row>
    <row r="33" spans="1:13">
      <c r="A33">
        <v>27</v>
      </c>
      <c r="B33" s="339"/>
      <c r="C33" s="18" t="s">
        <v>70</v>
      </c>
      <c r="D33" s="19" t="s">
        <v>71</v>
      </c>
      <c r="E33" s="28" t="s">
        <v>105</v>
      </c>
      <c r="F33" s="56">
        <v>2.96</v>
      </c>
      <c r="G33" s="56">
        <v>3.02</v>
      </c>
      <c r="H33" s="56">
        <v>3.02</v>
      </c>
      <c r="I33" s="56">
        <v>3.05</v>
      </c>
      <c r="J33" s="62">
        <v>3.16</v>
      </c>
      <c r="K33" s="62">
        <v>3.59</v>
      </c>
      <c r="L33" s="94">
        <f t="shared" si="0"/>
        <v>13.60759493670885</v>
      </c>
      <c r="M33" s="44">
        <f t="shared" si="1"/>
        <v>21.28378378378379</v>
      </c>
    </row>
    <row r="34" spans="1:13">
      <c r="A34">
        <v>28</v>
      </c>
      <c r="B34" s="339"/>
      <c r="C34" s="18" t="s">
        <v>72</v>
      </c>
      <c r="D34" s="19" t="s">
        <v>73</v>
      </c>
      <c r="E34" s="28" t="s">
        <v>74</v>
      </c>
      <c r="F34" s="56">
        <v>8.32</v>
      </c>
      <c r="G34" s="56">
        <v>8.61</v>
      </c>
      <c r="H34" s="56">
        <v>8.94</v>
      </c>
      <c r="I34" s="56">
        <v>10.78</v>
      </c>
      <c r="J34" s="62">
        <v>10.63</v>
      </c>
      <c r="K34" s="62">
        <v>10.199999999999999</v>
      </c>
      <c r="L34" s="94">
        <f t="shared" si="0"/>
        <v>-4.0451552210724486</v>
      </c>
      <c r="M34" s="44">
        <f t="shared" si="1"/>
        <v>22.596153846153825</v>
      </c>
    </row>
    <row r="35" spans="1:13">
      <c r="A35">
        <v>29</v>
      </c>
      <c r="B35" s="339"/>
      <c r="C35" s="18" t="s">
        <v>72</v>
      </c>
      <c r="D35" s="19" t="s">
        <v>8</v>
      </c>
      <c r="E35" s="28" t="s">
        <v>74</v>
      </c>
      <c r="F35" s="56">
        <v>7.6</v>
      </c>
      <c r="G35" s="56">
        <v>8.06</v>
      </c>
      <c r="H35" s="56">
        <v>8.24</v>
      </c>
      <c r="I35" s="56">
        <v>9.09</v>
      </c>
      <c r="J35" s="62">
        <v>9.06</v>
      </c>
      <c r="K35" s="62">
        <v>9.14</v>
      </c>
      <c r="L35" s="94">
        <f t="shared" si="0"/>
        <v>0.88300220750551262</v>
      </c>
      <c r="M35" s="44">
        <f t="shared" si="1"/>
        <v>20.26315789473685</v>
      </c>
    </row>
    <row r="36" spans="1:13">
      <c r="A36">
        <v>30</v>
      </c>
      <c r="B36" s="339"/>
      <c r="C36" s="18" t="s">
        <v>88</v>
      </c>
      <c r="D36" s="19" t="s">
        <v>8</v>
      </c>
      <c r="E36" s="28" t="s">
        <v>82</v>
      </c>
      <c r="F36" s="56">
        <v>1.45</v>
      </c>
      <c r="G36" s="56">
        <v>1.51</v>
      </c>
      <c r="H36" s="56">
        <v>1.59</v>
      </c>
      <c r="I36" s="56">
        <v>1.53</v>
      </c>
      <c r="J36" s="62">
        <v>1.53</v>
      </c>
      <c r="K36" s="62">
        <v>1.75</v>
      </c>
      <c r="L36" s="94">
        <f t="shared" si="0"/>
        <v>14.379084967320253</v>
      </c>
      <c r="M36" s="44">
        <f t="shared" si="1"/>
        <v>20.689655172413794</v>
      </c>
    </row>
    <row r="37" spans="1:13">
      <c r="A37">
        <v>31</v>
      </c>
      <c r="B37" s="339"/>
      <c r="C37" s="18" t="s">
        <v>89</v>
      </c>
      <c r="D37" s="19" t="s">
        <v>90</v>
      </c>
      <c r="E37" s="28" t="s">
        <v>91</v>
      </c>
      <c r="F37" s="56">
        <v>5.0599999999999996</v>
      </c>
      <c r="G37" s="56">
        <v>5.3</v>
      </c>
      <c r="H37" s="56">
        <v>5.0599999999999996</v>
      </c>
      <c r="I37" s="56">
        <v>5.3</v>
      </c>
      <c r="J37" s="62">
        <v>5.22</v>
      </c>
      <c r="K37" s="62">
        <v>5.72</v>
      </c>
      <c r="L37" s="94">
        <f t="shared" si="0"/>
        <v>9.5785440613026935</v>
      </c>
      <c r="M37" s="44">
        <f t="shared" si="1"/>
        <v>13.043478260869577</v>
      </c>
    </row>
    <row r="38" spans="1:13" ht="15.75" thickBot="1">
      <c r="A38">
        <v>32</v>
      </c>
      <c r="B38" s="340"/>
      <c r="C38" s="18" t="s">
        <v>92</v>
      </c>
      <c r="D38" s="19" t="s">
        <v>93</v>
      </c>
      <c r="E38" s="28" t="s">
        <v>94</v>
      </c>
      <c r="F38" s="56">
        <v>4.4400000000000004</v>
      </c>
      <c r="G38" s="56">
        <v>4.49</v>
      </c>
      <c r="H38" s="56">
        <v>4.59</v>
      </c>
      <c r="I38" s="56">
        <v>4.5</v>
      </c>
      <c r="J38" s="173">
        <v>4.4800000000000004</v>
      </c>
      <c r="K38" s="173">
        <v>4.4400000000000004</v>
      </c>
      <c r="L38" s="94">
        <f t="shared" si="0"/>
        <v>-0.8928571428571388</v>
      </c>
      <c r="M38" s="44">
        <f t="shared" si="1"/>
        <v>0</v>
      </c>
    </row>
    <row r="39" spans="1:13">
      <c r="A39">
        <v>33</v>
      </c>
      <c r="B39" s="338" t="s">
        <v>232</v>
      </c>
      <c r="C39" s="18" t="s">
        <v>10</v>
      </c>
      <c r="D39" s="19" t="s">
        <v>11</v>
      </c>
      <c r="E39" s="28" t="s">
        <v>12</v>
      </c>
      <c r="F39" s="56">
        <v>3.43</v>
      </c>
      <c r="G39" s="56">
        <v>3.64</v>
      </c>
      <c r="H39" s="56">
        <v>3.48</v>
      </c>
      <c r="I39" s="56">
        <v>3.57</v>
      </c>
      <c r="J39" s="62">
        <v>3.51</v>
      </c>
      <c r="K39" s="62">
        <v>4.13</v>
      </c>
      <c r="L39" s="94">
        <f t="shared" si="0"/>
        <v>17.663817663817667</v>
      </c>
      <c r="M39" s="44">
        <f t="shared" si="1"/>
        <v>20.408163265306115</v>
      </c>
    </row>
    <row r="40" spans="1:13">
      <c r="A40">
        <v>34</v>
      </c>
      <c r="B40" s="339"/>
      <c r="C40" s="18" t="s">
        <v>10</v>
      </c>
      <c r="D40" s="19" t="s">
        <v>8</v>
      </c>
      <c r="E40" s="28" t="s">
        <v>13</v>
      </c>
      <c r="F40" s="56">
        <v>2.88</v>
      </c>
      <c r="G40" s="56">
        <v>2.5299999999999998</v>
      </c>
      <c r="H40" s="56">
        <v>2.76</v>
      </c>
      <c r="I40" s="56">
        <v>2.95</v>
      </c>
      <c r="J40" s="62">
        <v>2.8</v>
      </c>
      <c r="K40" s="62">
        <v>2.96</v>
      </c>
      <c r="L40" s="94">
        <f t="shared" si="0"/>
        <v>5.7142857142857224</v>
      </c>
      <c r="M40" s="44">
        <f t="shared" si="1"/>
        <v>2.7777777777777857</v>
      </c>
    </row>
    <row r="41" spans="1:13">
      <c r="A41">
        <v>35</v>
      </c>
      <c r="B41" s="339"/>
      <c r="C41" s="18" t="s">
        <v>14</v>
      </c>
      <c r="D41" s="19" t="s">
        <v>15</v>
      </c>
      <c r="E41" s="28" t="s">
        <v>103</v>
      </c>
      <c r="F41" s="56">
        <v>13.93</v>
      </c>
      <c r="G41" s="56">
        <v>20.51</v>
      </c>
      <c r="H41" s="56">
        <v>16.239999999999998</v>
      </c>
      <c r="I41" s="56">
        <v>19.86</v>
      </c>
      <c r="J41" s="62">
        <v>17.98</v>
      </c>
      <c r="K41" s="62">
        <v>19.39</v>
      </c>
      <c r="L41" s="94">
        <f t="shared" si="0"/>
        <v>7.8420467185761993</v>
      </c>
      <c r="M41" s="44">
        <f t="shared" si="1"/>
        <v>39.195979899497502</v>
      </c>
    </row>
    <row r="42" spans="1:13">
      <c r="A42">
        <v>36</v>
      </c>
      <c r="B42" s="339"/>
      <c r="C42" s="18" t="s">
        <v>14</v>
      </c>
      <c r="D42" s="19" t="s">
        <v>104</v>
      </c>
      <c r="E42" s="28" t="s">
        <v>103</v>
      </c>
      <c r="F42" s="56">
        <v>6.86</v>
      </c>
      <c r="G42" s="56">
        <v>4.99</v>
      </c>
      <c r="H42" s="56">
        <v>4.99</v>
      </c>
      <c r="I42" s="56">
        <v>6.74</v>
      </c>
      <c r="J42" s="62">
        <v>5.89</v>
      </c>
      <c r="K42" s="62">
        <v>5.89</v>
      </c>
      <c r="L42" s="94">
        <f t="shared" si="0"/>
        <v>0</v>
      </c>
      <c r="M42" s="44">
        <f t="shared" si="1"/>
        <v>-14.139941690962104</v>
      </c>
    </row>
    <row r="43" spans="1:13">
      <c r="A43">
        <v>37</v>
      </c>
      <c r="B43" s="339"/>
      <c r="C43" s="18" t="s">
        <v>34</v>
      </c>
      <c r="D43" s="19" t="s">
        <v>35</v>
      </c>
      <c r="E43" s="28" t="s">
        <v>36</v>
      </c>
      <c r="F43" s="56">
        <v>3.97</v>
      </c>
      <c r="G43" s="56">
        <v>3.72</v>
      </c>
      <c r="H43" s="56">
        <v>2.89</v>
      </c>
      <c r="I43" s="56">
        <v>3.66</v>
      </c>
      <c r="J43" s="62">
        <v>4.1399999999999997</v>
      </c>
      <c r="K43" s="62">
        <v>4.16</v>
      </c>
      <c r="L43" s="94">
        <f t="shared" si="0"/>
        <v>0.48309178743961922</v>
      </c>
      <c r="M43" s="44">
        <f t="shared" si="1"/>
        <v>4.7858942065491163</v>
      </c>
    </row>
    <row r="44" spans="1:13">
      <c r="A44">
        <v>38</v>
      </c>
      <c r="B44" s="339"/>
      <c r="C44" s="18" t="s">
        <v>34</v>
      </c>
      <c r="D44" s="19" t="s">
        <v>37</v>
      </c>
      <c r="E44" s="28" t="s">
        <v>36</v>
      </c>
      <c r="F44" s="56">
        <v>3.6</v>
      </c>
      <c r="G44" s="56">
        <v>3.15</v>
      </c>
      <c r="H44" s="56">
        <v>4.1100000000000003</v>
      </c>
      <c r="I44" s="56">
        <v>4.4000000000000004</v>
      </c>
      <c r="J44" s="62">
        <v>5.13</v>
      </c>
      <c r="K44" s="62">
        <v>5.37</v>
      </c>
      <c r="L44" s="94">
        <f t="shared" si="0"/>
        <v>4.6783625730994203</v>
      </c>
      <c r="M44" s="44">
        <f t="shared" si="1"/>
        <v>49.166666666666657</v>
      </c>
    </row>
    <row r="45" spans="1:13">
      <c r="A45">
        <v>39</v>
      </c>
      <c r="B45" s="339"/>
      <c r="C45" s="18" t="s">
        <v>38</v>
      </c>
      <c r="D45" s="19" t="s">
        <v>121</v>
      </c>
      <c r="E45" s="28" t="s">
        <v>39</v>
      </c>
      <c r="F45" s="56">
        <v>5.82</v>
      </c>
      <c r="G45" s="56">
        <v>5.21</v>
      </c>
      <c r="H45" s="56">
        <v>5.82</v>
      </c>
      <c r="I45" s="56">
        <v>6.15</v>
      </c>
      <c r="J45" s="62">
        <v>6.15</v>
      </c>
      <c r="K45" s="62">
        <v>6.45</v>
      </c>
      <c r="L45" s="94">
        <f t="shared" si="0"/>
        <v>4.8780487804878021</v>
      </c>
      <c r="M45" s="44">
        <f t="shared" si="1"/>
        <v>10.824742268041234</v>
      </c>
    </row>
    <row r="46" spans="1:13">
      <c r="A46">
        <v>40</v>
      </c>
      <c r="B46" s="339"/>
      <c r="C46" s="18" t="s">
        <v>38</v>
      </c>
      <c r="D46" s="19" t="s">
        <v>16</v>
      </c>
      <c r="E46" s="28" t="s">
        <v>39</v>
      </c>
      <c r="F46" s="56">
        <v>2.76</v>
      </c>
      <c r="G46" s="56">
        <v>2.72</v>
      </c>
      <c r="H46" s="56">
        <v>3.29</v>
      </c>
      <c r="I46" s="56">
        <v>2.99</v>
      </c>
      <c r="J46" s="62">
        <v>2.82</v>
      </c>
      <c r="K46" s="62">
        <v>2.99</v>
      </c>
      <c r="L46" s="94">
        <f t="shared" si="0"/>
        <v>6.0283687943262407</v>
      </c>
      <c r="M46" s="44">
        <f t="shared" si="1"/>
        <v>8.3333333333333428</v>
      </c>
    </row>
    <row r="47" spans="1:13">
      <c r="A47">
        <v>41</v>
      </c>
      <c r="B47" s="339"/>
      <c r="C47" s="18" t="s">
        <v>40</v>
      </c>
      <c r="D47" s="19" t="s">
        <v>41</v>
      </c>
      <c r="E47" s="28" t="s">
        <v>39</v>
      </c>
      <c r="F47" s="56">
        <v>2.08</v>
      </c>
      <c r="G47" s="56">
        <v>2.19</v>
      </c>
      <c r="H47" s="56">
        <v>2.34</v>
      </c>
      <c r="I47" s="56">
        <v>2.34</v>
      </c>
      <c r="J47" s="62">
        <v>2.38</v>
      </c>
      <c r="K47" s="62">
        <v>2.5099999999999998</v>
      </c>
      <c r="L47" s="94">
        <f t="shared" si="0"/>
        <v>5.4621848739495675</v>
      </c>
      <c r="M47" s="44">
        <f t="shared" si="1"/>
        <v>20.673076923076906</v>
      </c>
    </row>
    <row r="48" spans="1:13">
      <c r="A48">
        <v>42</v>
      </c>
      <c r="B48" s="339"/>
      <c r="C48" s="18" t="s">
        <v>40</v>
      </c>
      <c r="D48" s="19" t="s">
        <v>16</v>
      </c>
      <c r="E48" s="28" t="s">
        <v>39</v>
      </c>
      <c r="F48" s="56">
        <v>1.86</v>
      </c>
      <c r="G48" s="56">
        <v>1.94</v>
      </c>
      <c r="H48" s="56">
        <v>1.76</v>
      </c>
      <c r="I48" s="56">
        <v>1.97</v>
      </c>
      <c r="J48" s="62">
        <v>2.0099999999999998</v>
      </c>
      <c r="K48" s="62">
        <v>2.0499999999999998</v>
      </c>
      <c r="L48" s="94">
        <f t="shared" si="0"/>
        <v>1.9900497512437738</v>
      </c>
      <c r="M48" s="44">
        <f t="shared" si="1"/>
        <v>10.215053763440835</v>
      </c>
    </row>
    <row r="49" spans="1:13">
      <c r="A49">
        <v>43</v>
      </c>
      <c r="B49" s="339"/>
      <c r="C49" s="18" t="s">
        <v>58</v>
      </c>
      <c r="D49" s="19" t="s">
        <v>59</v>
      </c>
      <c r="E49" s="28" t="s">
        <v>60</v>
      </c>
      <c r="F49" s="56">
        <v>2.2400000000000002</v>
      </c>
      <c r="G49" s="56">
        <v>2.2200000000000002</v>
      </c>
      <c r="H49" s="56">
        <v>2.39</v>
      </c>
      <c r="I49" s="56">
        <v>2.52</v>
      </c>
      <c r="J49" s="62">
        <v>2.5499999999999998</v>
      </c>
      <c r="K49" s="62">
        <v>2.5499999999999998</v>
      </c>
      <c r="L49" s="94">
        <f t="shared" si="0"/>
        <v>0</v>
      </c>
      <c r="M49" s="44">
        <f t="shared" si="1"/>
        <v>13.839285714285694</v>
      </c>
    </row>
    <row r="50" spans="1:13">
      <c r="A50">
        <v>44</v>
      </c>
      <c r="B50" s="339"/>
      <c r="C50" s="18" t="s">
        <v>63</v>
      </c>
      <c r="D50" s="19" t="s">
        <v>64</v>
      </c>
      <c r="E50" s="28" t="s">
        <v>39</v>
      </c>
      <c r="F50" s="56">
        <v>5.19</v>
      </c>
      <c r="G50" s="56">
        <v>4.7</v>
      </c>
      <c r="H50" s="56">
        <v>5.9</v>
      </c>
      <c r="I50" s="56">
        <v>5.19</v>
      </c>
      <c r="J50" s="62">
        <v>5.85</v>
      </c>
      <c r="K50" s="62">
        <v>5.27</v>
      </c>
      <c r="L50" s="94">
        <f t="shared" si="0"/>
        <v>-9.9145299145299077</v>
      </c>
      <c r="M50" s="44">
        <f t="shared" si="1"/>
        <v>1.541425818882459</v>
      </c>
    </row>
    <row r="51" spans="1:13">
      <c r="A51">
        <v>45</v>
      </c>
      <c r="B51" s="339"/>
      <c r="C51" s="18" t="s">
        <v>63</v>
      </c>
      <c r="D51" s="19" t="s">
        <v>65</v>
      </c>
      <c r="E51" s="28" t="s">
        <v>39</v>
      </c>
      <c r="F51" s="56">
        <v>3.46</v>
      </c>
      <c r="G51" s="56">
        <v>3.5</v>
      </c>
      <c r="H51" s="56">
        <v>3.54</v>
      </c>
      <c r="I51" s="56">
        <v>3.74</v>
      </c>
      <c r="J51" s="62">
        <v>3.8</v>
      </c>
      <c r="K51" s="62">
        <v>3.91</v>
      </c>
      <c r="L51" s="94">
        <f t="shared" si="0"/>
        <v>2.8947368421052744</v>
      </c>
      <c r="M51" s="44">
        <f t="shared" si="1"/>
        <v>13.005780346820814</v>
      </c>
    </row>
    <row r="52" spans="1:13">
      <c r="A52">
        <v>46</v>
      </c>
      <c r="B52" s="339"/>
      <c r="C52" s="18" t="s">
        <v>75</v>
      </c>
      <c r="D52" s="19" t="s">
        <v>76</v>
      </c>
      <c r="E52" s="28" t="s">
        <v>77</v>
      </c>
      <c r="F52" s="56">
        <v>7.49</v>
      </c>
      <c r="G52" s="56">
        <v>7.69</v>
      </c>
      <c r="H52" s="56">
        <v>9.65</v>
      </c>
      <c r="I52" s="56">
        <v>15.84</v>
      </c>
      <c r="J52" s="62">
        <v>8.82</v>
      </c>
      <c r="K52" s="62">
        <v>9.09</v>
      </c>
      <c r="L52" s="94">
        <f t="shared" si="0"/>
        <v>3.0612244897959187</v>
      </c>
      <c r="M52" s="44">
        <f t="shared" si="1"/>
        <v>21.361815754339119</v>
      </c>
    </row>
    <row r="53" spans="1:13">
      <c r="A53">
        <v>47</v>
      </c>
      <c r="B53" s="339"/>
      <c r="C53" s="18" t="s">
        <v>78</v>
      </c>
      <c r="D53" s="19" t="s">
        <v>79</v>
      </c>
      <c r="E53" s="28" t="s">
        <v>80</v>
      </c>
      <c r="F53" s="56">
        <v>5.97</v>
      </c>
      <c r="G53" s="56">
        <v>6.21</v>
      </c>
      <c r="H53" s="56">
        <v>6.25</v>
      </c>
      <c r="I53" s="56">
        <v>11.34</v>
      </c>
      <c r="J53" s="62">
        <v>5.64</v>
      </c>
      <c r="K53" s="62">
        <v>9.49</v>
      </c>
      <c r="L53" s="94">
        <f t="shared" si="0"/>
        <v>68.262411347517741</v>
      </c>
      <c r="M53" s="44">
        <f t="shared" si="1"/>
        <v>58.961474036850916</v>
      </c>
    </row>
    <row r="54" spans="1:13">
      <c r="A54">
        <v>48</v>
      </c>
      <c r="B54" s="339"/>
      <c r="C54" s="18" t="s">
        <v>81</v>
      </c>
      <c r="D54" s="19" t="s">
        <v>41</v>
      </c>
      <c r="E54" s="28" t="s">
        <v>82</v>
      </c>
      <c r="F54" s="56">
        <v>10.54</v>
      </c>
      <c r="G54" s="56">
        <v>11.04</v>
      </c>
      <c r="H54" s="56">
        <v>13.05</v>
      </c>
      <c r="I54" s="56">
        <v>13.58</v>
      </c>
      <c r="J54" s="62">
        <v>13.26</v>
      </c>
      <c r="K54" s="62">
        <v>13.78</v>
      </c>
      <c r="L54" s="94">
        <f t="shared" si="0"/>
        <v>3.9215686274509807</v>
      </c>
      <c r="M54" s="44">
        <f t="shared" si="1"/>
        <v>30.740037950664146</v>
      </c>
    </row>
    <row r="55" spans="1:13">
      <c r="A55">
        <v>49</v>
      </c>
      <c r="B55" s="339"/>
      <c r="C55" s="18" t="s">
        <v>81</v>
      </c>
      <c r="D55" s="19" t="s">
        <v>8</v>
      </c>
      <c r="E55" s="28" t="s">
        <v>82</v>
      </c>
      <c r="F55" s="56">
        <v>8.49</v>
      </c>
      <c r="G55" s="56">
        <v>10.130000000000001</v>
      </c>
      <c r="H55" s="56">
        <v>11.11</v>
      </c>
      <c r="I55" s="56">
        <v>10.55</v>
      </c>
      <c r="J55" s="62">
        <v>11.19</v>
      </c>
      <c r="K55" s="62">
        <v>11.97</v>
      </c>
      <c r="L55" s="94">
        <f t="shared" si="0"/>
        <v>6.9705093833780154</v>
      </c>
      <c r="M55" s="44">
        <f t="shared" si="1"/>
        <v>40.989399293286226</v>
      </c>
    </row>
    <row r="56" spans="1:13">
      <c r="A56">
        <v>50</v>
      </c>
      <c r="B56" s="339"/>
      <c r="C56" s="18" t="s">
        <v>83</v>
      </c>
      <c r="D56" s="19" t="s">
        <v>84</v>
      </c>
      <c r="E56" s="28" t="s">
        <v>85</v>
      </c>
      <c r="F56" s="56">
        <v>10.67</v>
      </c>
      <c r="G56" s="56">
        <v>11.18</v>
      </c>
      <c r="H56" s="56">
        <v>10.66</v>
      </c>
      <c r="I56" s="56">
        <v>13.51</v>
      </c>
      <c r="J56" s="62">
        <v>14.8</v>
      </c>
      <c r="K56" s="62">
        <v>14.83</v>
      </c>
      <c r="L56" s="94">
        <f t="shared" si="0"/>
        <v>0.20270270270269464</v>
      </c>
      <c r="M56" s="44">
        <f t="shared" si="1"/>
        <v>38.987816307403932</v>
      </c>
    </row>
    <row r="57" spans="1:13">
      <c r="A57">
        <v>51</v>
      </c>
      <c r="B57" s="339"/>
      <c r="C57" s="18" t="s">
        <v>83</v>
      </c>
      <c r="D57" s="19" t="s">
        <v>8</v>
      </c>
      <c r="E57" s="28" t="s">
        <v>85</v>
      </c>
      <c r="F57" s="56">
        <v>8.2100000000000009</v>
      </c>
      <c r="G57" s="56">
        <v>7.95</v>
      </c>
      <c r="H57" s="56">
        <v>9.6300000000000008</v>
      </c>
      <c r="I57" s="56">
        <v>8.81</v>
      </c>
      <c r="J57" s="62">
        <v>8.7100000000000009</v>
      </c>
      <c r="K57" s="62">
        <v>9.41</v>
      </c>
      <c r="L57" s="94">
        <f t="shared" si="0"/>
        <v>8.0367393800229507</v>
      </c>
      <c r="M57" s="44">
        <f t="shared" si="1"/>
        <v>14.616321559074294</v>
      </c>
    </row>
    <row r="58" spans="1:13" ht="15.75" thickBot="1">
      <c r="A58">
        <v>52</v>
      </c>
      <c r="B58" s="340"/>
      <c r="C58" s="18" t="s">
        <v>86</v>
      </c>
      <c r="D58" s="19" t="s">
        <v>87</v>
      </c>
      <c r="E58" s="28" t="s">
        <v>107</v>
      </c>
      <c r="F58" s="56">
        <v>2.0499999999999998</v>
      </c>
      <c r="G58" s="56">
        <v>2.02</v>
      </c>
      <c r="H58" s="56">
        <v>2.63</v>
      </c>
      <c r="I58" s="56">
        <v>2.5499999999999998</v>
      </c>
      <c r="J58" s="173">
        <v>2.54</v>
      </c>
      <c r="K58" s="173">
        <v>2.4500000000000002</v>
      </c>
      <c r="L58" s="94">
        <f t="shared" si="0"/>
        <v>-3.5433070866141634</v>
      </c>
      <c r="M58" s="44">
        <f t="shared" si="1"/>
        <v>19.512195121951237</v>
      </c>
    </row>
    <row r="59" spans="1:13">
      <c r="A59">
        <v>53</v>
      </c>
      <c r="B59" s="417" t="s">
        <v>233</v>
      </c>
      <c r="C59" s="18" t="s">
        <v>95</v>
      </c>
      <c r="D59" s="19" t="s">
        <v>96</v>
      </c>
      <c r="E59" s="28" t="s">
        <v>97</v>
      </c>
      <c r="F59" s="56">
        <v>10.130000000000001</v>
      </c>
      <c r="G59" s="56">
        <v>10.08</v>
      </c>
      <c r="H59" s="56">
        <v>10.46</v>
      </c>
      <c r="I59" s="56">
        <v>11.37</v>
      </c>
      <c r="J59" s="62">
        <v>11.49</v>
      </c>
      <c r="K59" s="62">
        <v>11.47</v>
      </c>
      <c r="L59" s="94">
        <f t="shared" si="0"/>
        <v>-0.17406440382941923</v>
      </c>
      <c r="M59" s="44">
        <f t="shared" si="1"/>
        <v>13.228035538005912</v>
      </c>
    </row>
    <row r="60" spans="1:13">
      <c r="A60">
        <v>54</v>
      </c>
      <c r="B60" s="418"/>
      <c r="C60" s="18" t="s">
        <v>98</v>
      </c>
      <c r="D60" s="19" t="s">
        <v>99</v>
      </c>
      <c r="E60" s="28" t="s">
        <v>97</v>
      </c>
      <c r="F60" s="56">
        <v>35.29</v>
      </c>
      <c r="G60" s="56">
        <v>32.44</v>
      </c>
      <c r="H60" s="56">
        <v>40.630000000000003</v>
      </c>
      <c r="I60" s="56">
        <v>37.65</v>
      </c>
      <c r="J60" s="62">
        <v>37.69</v>
      </c>
      <c r="K60" s="62">
        <v>37.28</v>
      </c>
      <c r="L60" s="94">
        <f t="shared" si="0"/>
        <v>-1.0878217033695847</v>
      </c>
      <c r="M60" s="44">
        <f t="shared" si="1"/>
        <v>5.6389912156418234</v>
      </c>
    </row>
    <row r="61" spans="1:13" ht="15.75" thickBot="1">
      <c r="A61">
        <v>55</v>
      </c>
      <c r="B61" s="418"/>
      <c r="C61" s="20" t="s">
        <v>100</v>
      </c>
      <c r="D61" s="21" t="s">
        <v>101</v>
      </c>
      <c r="E61" s="29" t="s">
        <v>102</v>
      </c>
      <c r="F61" s="56">
        <v>6.28</v>
      </c>
      <c r="G61" s="56">
        <v>6.61</v>
      </c>
      <c r="H61" s="56">
        <v>6.59</v>
      </c>
      <c r="I61" s="56">
        <v>8.5299999999999994</v>
      </c>
      <c r="J61" s="62">
        <v>8.4499999999999993</v>
      </c>
      <c r="K61" s="62">
        <v>7.64</v>
      </c>
      <c r="L61" s="94">
        <f t="shared" si="0"/>
        <v>-9.5857988165680439</v>
      </c>
      <c r="M61" s="44">
        <f t="shared" si="1"/>
        <v>21.656050955414003</v>
      </c>
    </row>
    <row r="62" spans="1:13" ht="15.75" thickBot="1">
      <c r="A62" s="162">
        <v>56</v>
      </c>
      <c r="B62" s="419"/>
      <c r="C62" s="25" t="s">
        <v>56</v>
      </c>
      <c r="D62" s="26" t="s">
        <v>57</v>
      </c>
      <c r="E62" s="163" t="s">
        <v>49</v>
      </c>
      <c r="F62" s="73">
        <v>9.8800000000000008</v>
      </c>
      <c r="G62" s="73">
        <v>9.64</v>
      </c>
      <c r="H62" s="73">
        <v>9.6</v>
      </c>
      <c r="I62" s="56">
        <v>13.58</v>
      </c>
      <c r="J62" s="62">
        <v>12.98</v>
      </c>
      <c r="K62" s="62">
        <v>14.88</v>
      </c>
      <c r="L62" s="94">
        <f t="shared" si="0"/>
        <v>14.637904468412941</v>
      </c>
      <c r="M62" s="44">
        <f t="shared" si="1"/>
        <v>50.607287449392715</v>
      </c>
    </row>
    <row r="63" spans="1:13" ht="18.75" customHeight="1">
      <c r="A63" s="441" t="s">
        <v>168</v>
      </c>
      <c r="B63" s="442"/>
      <c r="C63" s="442"/>
      <c r="D63" s="442"/>
      <c r="E63" s="443"/>
      <c r="F63" s="451">
        <f>SUM(F7:F62)</f>
        <v>489.38</v>
      </c>
      <c r="G63" s="449">
        <f>SUM(G7:G62)</f>
        <v>493.35</v>
      </c>
      <c r="H63" s="447">
        <f>SUM(H7:H62)</f>
        <v>505.42999999999995</v>
      </c>
      <c r="I63" s="453">
        <f>SUM(I7:I62)</f>
        <v>562.34999999999991</v>
      </c>
      <c r="J63" s="453">
        <f>SUM(J7:J62)</f>
        <v>556.13000000000011</v>
      </c>
      <c r="K63" s="314">
        <f t="shared" ref="K63" si="2">SUM(K7:K62)</f>
        <v>569.79999999999995</v>
      </c>
      <c r="L63" s="476">
        <f>K63*100/J63-100</f>
        <v>2.4580583676478227</v>
      </c>
      <c r="M63" s="476">
        <f>K63*100/F63-100</f>
        <v>16.433037721198232</v>
      </c>
    </row>
    <row r="64" spans="1:13" ht="15.75" customHeight="1" thickBot="1">
      <c r="A64" s="444"/>
      <c r="B64" s="445"/>
      <c r="C64" s="445"/>
      <c r="D64" s="445"/>
      <c r="E64" s="446"/>
      <c r="F64" s="452"/>
      <c r="G64" s="450"/>
      <c r="H64" s="448"/>
      <c r="I64" s="454"/>
      <c r="J64" s="454"/>
      <c r="K64" s="315"/>
      <c r="L64" s="477"/>
      <c r="M64" s="477"/>
    </row>
    <row r="66" spans="4:11">
      <c r="D66" s="437" t="s">
        <v>226</v>
      </c>
      <c r="E66" s="437"/>
      <c r="F66" s="142">
        <v>44501</v>
      </c>
      <c r="G66" s="142">
        <v>44531</v>
      </c>
      <c r="H66" s="142">
        <v>44593</v>
      </c>
      <c r="I66" s="142">
        <v>44621</v>
      </c>
      <c r="J66" s="142">
        <v>44652</v>
      </c>
      <c r="K66" s="142">
        <v>44682</v>
      </c>
    </row>
    <row r="67" spans="4:11">
      <c r="D67" s="437" t="s">
        <v>225</v>
      </c>
      <c r="E67" s="437"/>
      <c r="F67" s="47">
        <v>489.38</v>
      </c>
      <c r="G67" s="47">
        <v>493.35</v>
      </c>
      <c r="H67" s="47">
        <v>505.43</v>
      </c>
      <c r="I67" s="47">
        <f>I63</f>
        <v>562.34999999999991</v>
      </c>
      <c r="J67" s="47">
        <f>J63</f>
        <v>556.13000000000011</v>
      </c>
      <c r="K67" s="47">
        <f>K63</f>
        <v>569.79999999999995</v>
      </c>
    </row>
    <row r="68" spans="4:11">
      <c r="D68" s="437" t="s">
        <v>171</v>
      </c>
      <c r="E68" s="437"/>
      <c r="F68" s="143">
        <v>0</v>
      </c>
      <c r="G68" s="144">
        <f t="shared" ref="G68:K68" si="3">(G67*100/F67-100)/100</f>
        <v>8.1123053659732137E-3</v>
      </c>
      <c r="H68" s="144">
        <f t="shared" si="3"/>
        <v>2.448565926826788E-2</v>
      </c>
      <c r="I68" s="144">
        <f t="shared" si="3"/>
        <v>0.11261697960152731</v>
      </c>
      <c r="J68" s="144">
        <f t="shared" si="3"/>
        <v>-1.1060727305058719E-2</v>
      </c>
      <c r="K68" s="144">
        <f t="shared" si="3"/>
        <v>2.4580583676478227E-2</v>
      </c>
    </row>
    <row r="69" spans="4:11">
      <c r="D69" s="437" t="s">
        <v>172</v>
      </c>
      <c r="E69" s="437"/>
      <c r="F69" s="143">
        <v>0</v>
      </c>
      <c r="G69" s="144">
        <f t="shared" ref="G69" si="4">F69+G68</f>
        <v>8.1123053659732137E-3</v>
      </c>
      <c r="H69" s="144">
        <f>(H63*100/F63-100)/100</f>
        <v>3.2796599779312458E-2</v>
      </c>
      <c r="I69" s="144">
        <f>(I63*100/F63-100)/100</f>
        <v>0.14910703338918624</v>
      </c>
      <c r="J69" s="144">
        <f>(J63*100/F63-100)/100</f>
        <v>0.13639707384854333</v>
      </c>
      <c r="K69" s="144">
        <f>(K63*100/F63-100)/100</f>
        <v>0.16433037721198232</v>
      </c>
    </row>
  </sheetData>
  <sheetProtection algorithmName="SHA-512" hashValue="IK9jYhBzDASs+cYgTrPTUrccmzyObxiLd40m3zqAZ/DWkRbuu2vwKV0NY2Fn5peyvl2KWEKge2M/agqjnNFy8w==" saltValue="KibhXGMl55aCDy2GNFfMgw==" spinCount="100000" sheet="1" objects="1" scenarios="1"/>
  <mergeCells count="26">
    <mergeCell ref="H63:H64"/>
    <mergeCell ref="L63:L64"/>
    <mergeCell ref="M63:M64"/>
    <mergeCell ref="H5:H6"/>
    <mergeCell ref="A6:C6"/>
    <mergeCell ref="B59:B62"/>
    <mergeCell ref="G63:G64"/>
    <mergeCell ref="F63:F64"/>
    <mergeCell ref="I5:I6"/>
    <mergeCell ref="I63:I64"/>
    <mergeCell ref="J5:J6"/>
    <mergeCell ref="J63:J64"/>
    <mergeCell ref="K5:K6"/>
    <mergeCell ref="K63:K64"/>
    <mergeCell ref="D68:E68"/>
    <mergeCell ref="D69:E69"/>
    <mergeCell ref="B2:G2"/>
    <mergeCell ref="B3:G3"/>
    <mergeCell ref="A5:E5"/>
    <mergeCell ref="F5:F6"/>
    <mergeCell ref="G5:G6"/>
    <mergeCell ref="D67:E67"/>
    <mergeCell ref="D66:E66"/>
    <mergeCell ref="B7:B38"/>
    <mergeCell ref="A63:E64"/>
    <mergeCell ref="B39:B58"/>
  </mergeCells>
  <phoneticPr fontId="26" type="noConversion"/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C5141-6471-4891-86E8-EA00934E10F9}">
  <dimension ref="A2:E13"/>
  <sheetViews>
    <sheetView workbookViewId="0">
      <selection activeCell="D8" sqref="D8"/>
    </sheetView>
  </sheetViews>
  <sheetFormatPr defaultRowHeight="15"/>
  <cols>
    <col min="2" max="2" width="31.42578125" bestFit="1" customWidth="1"/>
    <col min="3" max="3" width="31.85546875" bestFit="1" customWidth="1"/>
    <col min="4" max="4" width="38" bestFit="1" customWidth="1"/>
    <col min="5" max="5" width="47" bestFit="1" customWidth="1"/>
  </cols>
  <sheetData>
    <row r="2" spans="1:5" ht="20.25">
      <c r="B2" s="459" t="s">
        <v>234</v>
      </c>
      <c r="C2" s="460"/>
      <c r="D2" s="460"/>
      <c r="E2" s="460"/>
    </row>
    <row r="4" spans="1:5">
      <c r="A4" s="461" t="s">
        <v>236</v>
      </c>
      <c r="B4" s="462"/>
      <c r="C4" s="463"/>
      <c r="D4" s="470" t="s">
        <v>235</v>
      </c>
      <c r="E4" s="473" t="s">
        <v>165</v>
      </c>
    </row>
    <row r="5" spans="1:5">
      <c r="A5" s="464"/>
      <c r="B5" s="465"/>
      <c r="C5" s="466"/>
      <c r="D5" s="471"/>
      <c r="E5" s="474"/>
    </row>
    <row r="6" spans="1:5">
      <c r="A6" s="464"/>
      <c r="B6" s="465"/>
      <c r="C6" s="466"/>
      <c r="D6" s="471"/>
      <c r="E6" s="474"/>
    </row>
    <row r="7" spans="1:5">
      <c r="A7" s="467"/>
      <c r="B7" s="468"/>
      <c r="C7" s="469"/>
      <c r="D7" s="472"/>
      <c r="E7" s="475"/>
    </row>
    <row r="8" spans="1:5">
      <c r="A8" s="54">
        <v>1</v>
      </c>
      <c r="B8" s="455"/>
      <c r="C8" s="456"/>
      <c r="D8" s="55"/>
      <c r="E8" s="55"/>
    </row>
    <row r="9" spans="1:5">
      <c r="A9" s="54">
        <v>2</v>
      </c>
      <c r="B9" s="455"/>
      <c r="C9" s="456"/>
      <c r="D9" s="55"/>
      <c r="E9" s="55"/>
    </row>
    <row r="10" spans="1:5">
      <c r="A10" s="54">
        <v>3</v>
      </c>
      <c r="B10" s="455"/>
      <c r="C10" s="456"/>
      <c r="D10" s="55"/>
      <c r="E10" s="55"/>
    </row>
    <row r="11" spans="1:5">
      <c r="A11" s="54">
        <v>4</v>
      </c>
      <c r="B11" s="455"/>
      <c r="C11" s="456"/>
      <c r="D11" s="55"/>
      <c r="E11" s="55"/>
    </row>
    <row r="12" spans="1:5">
      <c r="A12" s="54">
        <v>5</v>
      </c>
      <c r="B12" s="455"/>
      <c r="C12" s="456"/>
      <c r="D12" s="55"/>
      <c r="E12" s="55"/>
    </row>
    <row r="13" spans="1:5">
      <c r="A13" s="54">
        <v>6</v>
      </c>
      <c r="B13" s="457"/>
      <c r="C13" s="458"/>
      <c r="D13" s="55"/>
      <c r="E13" s="55"/>
    </row>
  </sheetData>
  <mergeCells count="10">
    <mergeCell ref="B10:C10"/>
    <mergeCell ref="B11:C11"/>
    <mergeCell ref="B12:C12"/>
    <mergeCell ref="B13:C13"/>
    <mergeCell ref="B2:E2"/>
    <mergeCell ref="A4:C7"/>
    <mergeCell ref="D4:D7"/>
    <mergeCell ref="E4:E7"/>
    <mergeCell ref="B8:C8"/>
    <mergeCell ref="B9:C9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4A3B4-58C7-4782-A30D-17A1B8A4874C}">
  <dimension ref="A1:F66"/>
  <sheetViews>
    <sheetView topLeftCell="A47" workbookViewId="0">
      <selection activeCell="F7" sqref="F7:F62"/>
    </sheetView>
  </sheetViews>
  <sheetFormatPr defaultRowHeight="15"/>
  <cols>
    <col min="1" max="1" width="3.140625" customWidth="1"/>
    <col min="2" max="2" width="5" customWidth="1"/>
    <col min="3" max="3" width="33.28515625" bestFit="1" customWidth="1"/>
    <col min="4" max="4" width="17" bestFit="1" customWidth="1"/>
    <col min="6" max="6" width="9.140625" style="183"/>
  </cols>
  <sheetData>
    <row r="1" spans="1:6">
      <c r="A1" s="253"/>
      <c r="B1" s="397" t="s">
        <v>221</v>
      </c>
      <c r="C1" s="397"/>
      <c r="D1" s="397"/>
      <c r="E1" s="397"/>
      <c r="F1" s="397"/>
    </row>
    <row r="2" spans="1:6">
      <c r="A2" s="253"/>
      <c r="B2" s="397" t="s">
        <v>250</v>
      </c>
      <c r="C2" s="397"/>
      <c r="D2" s="397"/>
      <c r="E2" s="397"/>
      <c r="F2" s="397"/>
    </row>
    <row r="3" spans="1:6">
      <c r="A3" s="253"/>
      <c r="B3" s="252"/>
      <c r="C3" s="252"/>
      <c r="D3" s="252"/>
      <c r="E3" s="252"/>
      <c r="F3" s="273"/>
    </row>
    <row r="4" spans="1:6">
      <c r="A4" s="253"/>
      <c r="B4" s="398" t="s">
        <v>222</v>
      </c>
      <c r="C4" s="398"/>
      <c r="D4" s="398"/>
      <c r="E4" s="398"/>
      <c r="F4" s="398"/>
    </row>
    <row r="5" spans="1:6">
      <c r="A5" s="253"/>
      <c r="B5" s="31"/>
      <c r="C5" s="15"/>
      <c r="D5" s="145"/>
      <c r="E5" s="31"/>
      <c r="F5" s="274"/>
    </row>
    <row r="6" spans="1:6" ht="15.75" thickBot="1">
      <c r="A6" s="253"/>
      <c r="B6" s="145"/>
      <c r="C6" s="32" t="s">
        <v>0</v>
      </c>
      <c r="D6" s="32" t="s">
        <v>1</v>
      </c>
      <c r="E6" s="33" t="s">
        <v>141</v>
      </c>
      <c r="F6" s="275" t="s">
        <v>142</v>
      </c>
    </row>
    <row r="7" spans="1:6" ht="15.75" customHeight="1" thickBot="1">
      <c r="A7" s="127">
        <v>1</v>
      </c>
      <c r="B7" s="391" t="s">
        <v>238</v>
      </c>
      <c r="C7" s="34" t="s">
        <v>2</v>
      </c>
      <c r="D7" s="35" t="s">
        <v>3</v>
      </c>
      <c r="E7" s="36" t="s">
        <v>158</v>
      </c>
      <c r="F7" s="276">
        <v>6.89</v>
      </c>
    </row>
    <row r="8" spans="1:6" ht="15.75" thickBot="1">
      <c r="A8" s="127">
        <v>2</v>
      </c>
      <c r="B8" s="392"/>
      <c r="C8" s="37" t="s">
        <v>2</v>
      </c>
      <c r="D8" s="38" t="s">
        <v>5</v>
      </c>
      <c r="E8" s="39" t="s">
        <v>6</v>
      </c>
      <c r="F8" s="277">
        <v>7.99</v>
      </c>
    </row>
    <row r="9" spans="1:6" ht="15.75" thickBot="1">
      <c r="A9" s="127">
        <v>3</v>
      </c>
      <c r="B9" s="392"/>
      <c r="C9" s="37" t="s">
        <v>7</v>
      </c>
      <c r="D9" s="38" t="s">
        <v>8</v>
      </c>
      <c r="E9" s="39" t="s">
        <v>9</v>
      </c>
      <c r="F9" s="277">
        <v>17.59</v>
      </c>
    </row>
    <row r="10" spans="1:6" ht="15.75" thickBot="1">
      <c r="A10" s="127">
        <v>4</v>
      </c>
      <c r="B10" s="392"/>
      <c r="C10" s="37" t="s">
        <v>17</v>
      </c>
      <c r="D10" s="38" t="s">
        <v>18</v>
      </c>
      <c r="E10" s="39" t="s">
        <v>9</v>
      </c>
      <c r="F10" s="277">
        <v>19.8</v>
      </c>
    </row>
    <row r="11" spans="1:6" ht="15.75" thickBot="1">
      <c r="A11" s="127">
        <v>5</v>
      </c>
      <c r="B11" s="392"/>
      <c r="C11" s="37" t="s">
        <v>17</v>
      </c>
      <c r="D11" s="38" t="s">
        <v>19</v>
      </c>
      <c r="E11" s="39" t="s">
        <v>9</v>
      </c>
      <c r="F11" s="278"/>
    </row>
    <row r="12" spans="1:6" ht="15.75" thickBot="1">
      <c r="A12" s="127">
        <v>6</v>
      </c>
      <c r="B12" s="392"/>
      <c r="C12" s="37" t="s">
        <v>20</v>
      </c>
      <c r="D12" s="38" t="s">
        <v>21</v>
      </c>
      <c r="E12" s="39" t="s">
        <v>9</v>
      </c>
      <c r="F12" s="278">
        <v>23.98</v>
      </c>
    </row>
    <row r="13" spans="1:6" ht="15.75" thickBot="1">
      <c r="A13" s="127">
        <v>7</v>
      </c>
      <c r="B13" s="392"/>
      <c r="C13" s="37" t="s">
        <v>22</v>
      </c>
      <c r="D13" s="38" t="s">
        <v>23</v>
      </c>
      <c r="E13" s="39" t="s">
        <v>9</v>
      </c>
      <c r="F13" s="277">
        <v>25.9</v>
      </c>
    </row>
    <row r="14" spans="1:6" ht="15.75" thickBot="1">
      <c r="A14" s="127">
        <v>8</v>
      </c>
      <c r="B14" s="392"/>
      <c r="C14" s="37" t="s">
        <v>22</v>
      </c>
      <c r="D14" s="38" t="s">
        <v>24</v>
      </c>
      <c r="E14" s="39" t="s">
        <v>9</v>
      </c>
      <c r="F14" s="277">
        <v>24.9</v>
      </c>
    </row>
    <row r="15" spans="1:6" ht="15.75" thickBot="1">
      <c r="A15" s="127">
        <v>9</v>
      </c>
      <c r="B15" s="392"/>
      <c r="C15" s="37" t="s">
        <v>22</v>
      </c>
      <c r="D15" s="38" t="s">
        <v>25</v>
      </c>
      <c r="E15" s="40" t="s">
        <v>9</v>
      </c>
      <c r="F15" s="277">
        <v>34.9</v>
      </c>
    </row>
    <row r="16" spans="1:6" ht="15.75" thickBot="1">
      <c r="A16" s="127">
        <v>10</v>
      </c>
      <c r="B16" s="392"/>
      <c r="C16" s="37" t="s">
        <v>26</v>
      </c>
      <c r="D16" s="38" t="s">
        <v>27</v>
      </c>
      <c r="E16" s="39" t="s">
        <v>4</v>
      </c>
      <c r="F16" s="277">
        <v>5.98</v>
      </c>
    </row>
    <row r="17" spans="1:6" ht="15.75" thickBot="1">
      <c r="A17" s="127">
        <v>11</v>
      </c>
      <c r="B17" s="392"/>
      <c r="C17" s="37" t="s">
        <v>28</v>
      </c>
      <c r="D17" s="38" t="s">
        <v>27</v>
      </c>
      <c r="E17" s="39" t="s">
        <v>6</v>
      </c>
      <c r="F17" s="277">
        <v>5.98</v>
      </c>
    </row>
    <row r="18" spans="1:6" ht="15.75" thickBot="1">
      <c r="A18" s="127">
        <v>12</v>
      </c>
      <c r="B18" s="392"/>
      <c r="C18" s="37" t="s">
        <v>29</v>
      </c>
      <c r="D18" s="38" t="s">
        <v>30</v>
      </c>
      <c r="E18" s="39" t="s">
        <v>31</v>
      </c>
      <c r="F18" s="278">
        <v>19.98</v>
      </c>
    </row>
    <row r="19" spans="1:6" ht="15.75" thickBot="1">
      <c r="A19" s="127">
        <v>13</v>
      </c>
      <c r="B19" s="392"/>
      <c r="C19" s="37" t="s">
        <v>29</v>
      </c>
      <c r="D19" s="38" t="s">
        <v>32</v>
      </c>
      <c r="E19" s="39" t="s">
        <v>31</v>
      </c>
      <c r="F19" s="277">
        <v>15.98</v>
      </c>
    </row>
    <row r="20" spans="1:6" ht="15.75" thickBot="1">
      <c r="A20" s="127">
        <v>14</v>
      </c>
      <c r="B20" s="392"/>
      <c r="C20" s="37" t="s">
        <v>29</v>
      </c>
      <c r="D20" s="38" t="s">
        <v>33</v>
      </c>
      <c r="E20" s="39" t="s">
        <v>31</v>
      </c>
      <c r="F20" s="277">
        <v>18.98</v>
      </c>
    </row>
    <row r="21" spans="1:6" ht="15.75" thickBot="1">
      <c r="A21" s="127">
        <v>15</v>
      </c>
      <c r="B21" s="392"/>
      <c r="C21" s="37" t="s">
        <v>42</v>
      </c>
      <c r="D21" s="38" t="s">
        <v>43</v>
      </c>
      <c r="E21" s="39" t="s">
        <v>105</v>
      </c>
      <c r="F21" s="277">
        <v>3.39</v>
      </c>
    </row>
    <row r="22" spans="1:6" ht="15.75" thickBot="1">
      <c r="A22" s="127">
        <v>16</v>
      </c>
      <c r="B22" s="392"/>
      <c r="C22" s="37" t="s">
        <v>44</v>
      </c>
      <c r="D22" s="38" t="s">
        <v>45</v>
      </c>
      <c r="E22" s="39" t="s">
        <v>106</v>
      </c>
      <c r="F22" s="277">
        <v>4.9000000000000004</v>
      </c>
    </row>
    <row r="23" spans="1:6" ht="15.75" thickBot="1">
      <c r="A23" s="127">
        <v>17</v>
      </c>
      <c r="B23" s="392"/>
      <c r="C23" s="37" t="s">
        <v>46</v>
      </c>
      <c r="D23" s="38" t="s">
        <v>21</v>
      </c>
      <c r="E23" s="39" t="s">
        <v>31</v>
      </c>
      <c r="F23" s="277"/>
    </row>
    <row r="24" spans="1:6" ht="15.75" thickBot="1">
      <c r="A24" s="127">
        <v>18</v>
      </c>
      <c r="B24" s="392"/>
      <c r="C24" s="37" t="s">
        <v>47</v>
      </c>
      <c r="D24" s="38" t="s">
        <v>48</v>
      </c>
      <c r="E24" s="39" t="s">
        <v>49</v>
      </c>
      <c r="F24" s="278">
        <v>4.49</v>
      </c>
    </row>
    <row r="25" spans="1:6" ht="15.75" thickBot="1">
      <c r="A25" s="127">
        <v>19</v>
      </c>
      <c r="B25" s="392"/>
      <c r="C25" s="37" t="s">
        <v>50</v>
      </c>
      <c r="D25" s="38" t="s">
        <v>51</v>
      </c>
      <c r="E25" s="39" t="s">
        <v>9</v>
      </c>
      <c r="F25" s="277">
        <v>22.9</v>
      </c>
    </row>
    <row r="26" spans="1:6" ht="15.75" thickBot="1">
      <c r="A26" s="127">
        <v>20</v>
      </c>
      <c r="B26" s="392"/>
      <c r="C26" s="37" t="s">
        <v>52</v>
      </c>
      <c r="D26" s="38" t="s">
        <v>53</v>
      </c>
      <c r="E26" s="39" t="s">
        <v>49</v>
      </c>
      <c r="F26" s="278">
        <v>10.49</v>
      </c>
    </row>
    <row r="27" spans="1:6" ht="15.75" thickBot="1">
      <c r="A27" s="127">
        <v>21</v>
      </c>
      <c r="B27" s="392"/>
      <c r="C27" s="37" t="s">
        <v>54</v>
      </c>
      <c r="D27" s="38" t="s">
        <v>55</v>
      </c>
      <c r="E27" s="39" t="s">
        <v>49</v>
      </c>
      <c r="F27" s="277"/>
    </row>
    <row r="28" spans="1:6" ht="15.75" thickBot="1">
      <c r="A28" s="127">
        <v>22</v>
      </c>
      <c r="B28" s="392"/>
      <c r="C28" s="37" t="s">
        <v>52</v>
      </c>
      <c r="D28" s="38" t="s">
        <v>8</v>
      </c>
      <c r="E28" s="39" t="s">
        <v>49</v>
      </c>
      <c r="F28" s="277">
        <v>9.98</v>
      </c>
    </row>
    <row r="29" spans="1:6" ht="15.75" thickBot="1">
      <c r="A29" s="127">
        <v>23</v>
      </c>
      <c r="B29" s="392"/>
      <c r="C29" s="37" t="s">
        <v>61</v>
      </c>
      <c r="D29" s="38" t="s">
        <v>62</v>
      </c>
      <c r="E29" s="39" t="s">
        <v>12</v>
      </c>
      <c r="F29" s="277">
        <v>4.8899999999999997</v>
      </c>
    </row>
    <row r="30" spans="1:6" ht="15.75" thickBot="1">
      <c r="A30" s="127">
        <v>24</v>
      </c>
      <c r="B30" s="392"/>
      <c r="C30" s="37" t="s">
        <v>61</v>
      </c>
      <c r="D30" s="38" t="s">
        <v>8</v>
      </c>
      <c r="E30" s="39" t="s">
        <v>12</v>
      </c>
      <c r="F30" s="278"/>
    </row>
    <row r="31" spans="1:6" ht="15.75" thickBot="1">
      <c r="A31" s="127">
        <v>25</v>
      </c>
      <c r="B31" s="392"/>
      <c r="C31" s="37" t="s">
        <v>66</v>
      </c>
      <c r="D31" s="38" t="s">
        <v>8</v>
      </c>
      <c r="E31" s="39" t="s">
        <v>31</v>
      </c>
      <c r="F31" s="277">
        <v>3.89</v>
      </c>
    </row>
    <row r="32" spans="1:6" ht="15.75" thickBot="1">
      <c r="A32" s="127">
        <v>26</v>
      </c>
      <c r="B32" s="392"/>
      <c r="C32" s="37" t="s">
        <v>67</v>
      </c>
      <c r="D32" s="38" t="s">
        <v>68</v>
      </c>
      <c r="E32" s="39" t="s">
        <v>69</v>
      </c>
      <c r="F32" s="277">
        <v>3.89</v>
      </c>
    </row>
    <row r="33" spans="1:6" ht="15.75" thickBot="1">
      <c r="A33" s="127">
        <v>27</v>
      </c>
      <c r="B33" s="392"/>
      <c r="C33" s="37" t="s">
        <v>70</v>
      </c>
      <c r="D33" s="38" t="s">
        <v>71</v>
      </c>
      <c r="E33" s="39" t="s">
        <v>105</v>
      </c>
      <c r="F33" s="278">
        <v>2.99</v>
      </c>
    </row>
    <row r="34" spans="1:6" ht="15.75" thickBot="1">
      <c r="A34" s="127">
        <v>28</v>
      </c>
      <c r="B34" s="392"/>
      <c r="C34" s="37" t="s">
        <v>72</v>
      </c>
      <c r="D34" s="38" t="s">
        <v>73</v>
      </c>
      <c r="E34" s="39" t="s">
        <v>74</v>
      </c>
      <c r="F34" s="277">
        <v>9.98</v>
      </c>
    </row>
    <row r="35" spans="1:6" ht="15.75" thickBot="1">
      <c r="A35" s="127">
        <v>29</v>
      </c>
      <c r="B35" s="392"/>
      <c r="C35" s="37" t="s">
        <v>72</v>
      </c>
      <c r="D35" s="38" t="s">
        <v>8</v>
      </c>
      <c r="E35" s="39" t="s">
        <v>74</v>
      </c>
      <c r="F35" s="277">
        <v>9.7899999999999991</v>
      </c>
    </row>
    <row r="36" spans="1:6" ht="15.75" thickBot="1">
      <c r="A36" s="127">
        <v>30</v>
      </c>
      <c r="B36" s="392"/>
      <c r="C36" s="37" t="s">
        <v>88</v>
      </c>
      <c r="D36" s="38" t="s">
        <v>8</v>
      </c>
      <c r="E36" s="39" t="s">
        <v>82</v>
      </c>
      <c r="F36" s="277">
        <v>1.29</v>
      </c>
    </row>
    <row r="37" spans="1:6" ht="15.75" thickBot="1">
      <c r="A37" s="127">
        <v>31</v>
      </c>
      <c r="B37" s="392"/>
      <c r="C37" s="37" t="s">
        <v>89</v>
      </c>
      <c r="D37" s="38" t="s">
        <v>90</v>
      </c>
      <c r="E37" s="39" t="s">
        <v>91</v>
      </c>
      <c r="F37" s="277">
        <v>5.99</v>
      </c>
    </row>
    <row r="38" spans="1:6" ht="15.75" thickBot="1">
      <c r="A38" s="127">
        <v>32</v>
      </c>
      <c r="B38" s="393"/>
      <c r="C38" s="177" t="s">
        <v>92</v>
      </c>
      <c r="D38" s="178" t="s">
        <v>93</v>
      </c>
      <c r="E38" s="179" t="s">
        <v>94</v>
      </c>
      <c r="F38" s="279">
        <v>4.8899999999999997</v>
      </c>
    </row>
    <row r="39" spans="1:6" ht="15.75" customHeight="1" thickBot="1">
      <c r="A39" s="127">
        <v>33</v>
      </c>
      <c r="B39" s="394" t="s">
        <v>239</v>
      </c>
      <c r="C39" s="34" t="s">
        <v>10</v>
      </c>
      <c r="D39" s="35" t="s">
        <v>11</v>
      </c>
      <c r="E39" s="36" t="s">
        <v>12</v>
      </c>
      <c r="F39" s="277">
        <v>3.89</v>
      </c>
    </row>
    <row r="40" spans="1:6" ht="15.75" thickBot="1">
      <c r="A40" s="127">
        <v>34</v>
      </c>
      <c r="B40" s="395"/>
      <c r="C40" s="37" t="s">
        <v>10</v>
      </c>
      <c r="D40" s="38" t="s">
        <v>8</v>
      </c>
      <c r="E40" s="39" t="s">
        <v>13</v>
      </c>
      <c r="F40" s="278"/>
    </row>
    <row r="41" spans="1:6" ht="15.75" thickBot="1">
      <c r="A41" s="127">
        <v>35</v>
      </c>
      <c r="B41" s="395"/>
      <c r="C41" s="37" t="s">
        <v>14</v>
      </c>
      <c r="D41" s="38" t="s">
        <v>15</v>
      </c>
      <c r="E41" s="39" t="s">
        <v>103</v>
      </c>
      <c r="F41" s="278">
        <v>18.79</v>
      </c>
    </row>
    <row r="42" spans="1:6" ht="15.75" thickBot="1">
      <c r="A42" s="127">
        <v>36</v>
      </c>
      <c r="B42" s="395"/>
      <c r="C42" s="37" t="s">
        <v>14</v>
      </c>
      <c r="D42" s="38" t="s">
        <v>104</v>
      </c>
      <c r="E42" s="39" t="s">
        <v>103</v>
      </c>
      <c r="F42" s="277"/>
    </row>
    <row r="43" spans="1:6" ht="15.75" thickBot="1">
      <c r="A43" s="127">
        <v>37</v>
      </c>
      <c r="B43" s="395"/>
      <c r="C43" s="37" t="s">
        <v>34</v>
      </c>
      <c r="D43" s="38" t="s">
        <v>35</v>
      </c>
      <c r="E43" s="39" t="s">
        <v>36</v>
      </c>
      <c r="F43" s="277">
        <v>3.89</v>
      </c>
    </row>
    <row r="44" spans="1:6" ht="15.75" thickBot="1">
      <c r="A44" s="127">
        <v>38</v>
      </c>
      <c r="B44" s="395"/>
      <c r="C44" s="37" t="s">
        <v>34</v>
      </c>
      <c r="D44" s="38" t="s">
        <v>37</v>
      </c>
      <c r="E44" s="39" t="s">
        <v>36</v>
      </c>
      <c r="F44" s="277">
        <v>4.99</v>
      </c>
    </row>
    <row r="45" spans="1:6" ht="15.75" thickBot="1">
      <c r="A45" s="127">
        <v>39</v>
      </c>
      <c r="B45" s="395"/>
      <c r="C45" s="37" t="s">
        <v>38</v>
      </c>
      <c r="D45" s="38" t="s">
        <v>121</v>
      </c>
      <c r="E45" s="39" t="s">
        <v>39</v>
      </c>
      <c r="F45" s="277">
        <v>5.99</v>
      </c>
    </row>
    <row r="46" spans="1:6" ht="15.75" thickBot="1">
      <c r="A46" s="127">
        <v>40</v>
      </c>
      <c r="B46" s="395"/>
      <c r="C46" s="37" t="s">
        <v>38</v>
      </c>
      <c r="D46" s="38" t="s">
        <v>16</v>
      </c>
      <c r="E46" s="39" t="s">
        <v>39</v>
      </c>
      <c r="F46" s="277">
        <v>2.69</v>
      </c>
    </row>
    <row r="47" spans="1:6" ht="15.75" thickBot="1">
      <c r="A47" s="127">
        <v>41</v>
      </c>
      <c r="B47" s="395"/>
      <c r="C47" s="37" t="s">
        <v>40</v>
      </c>
      <c r="D47" s="38" t="s">
        <v>41</v>
      </c>
      <c r="E47" s="39" t="s">
        <v>39</v>
      </c>
      <c r="F47" s="280">
        <v>2.4900000000000002</v>
      </c>
    </row>
    <row r="48" spans="1:6" ht="15.75" thickBot="1">
      <c r="A48" s="127">
        <v>42</v>
      </c>
      <c r="B48" s="395"/>
      <c r="C48" s="37" t="s">
        <v>40</v>
      </c>
      <c r="D48" s="38" t="s">
        <v>16</v>
      </c>
      <c r="E48" s="39" t="s">
        <v>39</v>
      </c>
      <c r="F48" s="278"/>
    </row>
    <row r="49" spans="1:6" ht="15.75" thickBot="1">
      <c r="A49" s="127">
        <v>43</v>
      </c>
      <c r="B49" s="395"/>
      <c r="C49" s="37" t="s">
        <v>58</v>
      </c>
      <c r="D49" s="38" t="s">
        <v>59</v>
      </c>
      <c r="E49" s="39" t="s">
        <v>60</v>
      </c>
      <c r="F49" s="278">
        <v>2.59</v>
      </c>
    </row>
    <row r="50" spans="1:6" ht="15.75" thickBot="1">
      <c r="A50" s="127">
        <v>44</v>
      </c>
      <c r="B50" s="395"/>
      <c r="C50" s="37" t="s">
        <v>63</v>
      </c>
      <c r="D50" s="38" t="s">
        <v>64</v>
      </c>
      <c r="E50" s="39" t="s">
        <v>39</v>
      </c>
      <c r="F50" s="278">
        <v>4.99</v>
      </c>
    </row>
    <row r="51" spans="1:6" ht="15.75" thickBot="1">
      <c r="A51" s="127">
        <v>45</v>
      </c>
      <c r="B51" s="395"/>
      <c r="C51" s="37" t="s">
        <v>63</v>
      </c>
      <c r="D51" s="38" t="s">
        <v>65</v>
      </c>
      <c r="E51" s="39" t="s">
        <v>39</v>
      </c>
      <c r="F51" s="278">
        <v>3.98</v>
      </c>
    </row>
    <row r="52" spans="1:6" ht="15.75" thickBot="1">
      <c r="A52" s="127">
        <v>46</v>
      </c>
      <c r="B52" s="395"/>
      <c r="C52" s="37" t="s">
        <v>75</v>
      </c>
      <c r="D52" s="38" t="s">
        <v>76</v>
      </c>
      <c r="E52" s="39" t="s">
        <v>77</v>
      </c>
      <c r="F52" s="278">
        <v>7.99</v>
      </c>
    </row>
    <row r="53" spans="1:6" ht="15.75" thickBot="1">
      <c r="A53" s="127">
        <v>47</v>
      </c>
      <c r="B53" s="395"/>
      <c r="C53" s="37" t="s">
        <v>78</v>
      </c>
      <c r="D53" s="38" t="s">
        <v>79</v>
      </c>
      <c r="E53" s="39" t="s">
        <v>80</v>
      </c>
      <c r="F53" s="278">
        <v>12.49</v>
      </c>
    </row>
    <row r="54" spans="1:6" ht="15.75" thickBot="1">
      <c r="A54" s="127">
        <v>48</v>
      </c>
      <c r="B54" s="395"/>
      <c r="C54" s="37" t="s">
        <v>81</v>
      </c>
      <c r="D54" s="38" t="s">
        <v>41</v>
      </c>
      <c r="E54" s="39" t="s">
        <v>243</v>
      </c>
      <c r="F54" s="278">
        <v>12.98</v>
      </c>
    </row>
    <row r="55" spans="1:6" ht="15.75" thickBot="1">
      <c r="A55" s="127">
        <v>49</v>
      </c>
      <c r="B55" s="395"/>
      <c r="C55" s="37" t="s">
        <v>81</v>
      </c>
      <c r="D55" s="38" t="s">
        <v>8</v>
      </c>
      <c r="E55" s="39" t="s">
        <v>243</v>
      </c>
      <c r="F55" s="278"/>
    </row>
    <row r="56" spans="1:6" ht="15.75" thickBot="1">
      <c r="A56" s="127">
        <v>50</v>
      </c>
      <c r="B56" s="395"/>
      <c r="C56" s="37" t="s">
        <v>83</v>
      </c>
      <c r="D56" s="38" t="s">
        <v>84</v>
      </c>
      <c r="E56" s="39" t="s">
        <v>85</v>
      </c>
      <c r="F56" s="278">
        <v>12.89</v>
      </c>
    </row>
    <row r="57" spans="1:6" ht="15.75" thickBot="1">
      <c r="A57" s="127">
        <v>51</v>
      </c>
      <c r="B57" s="395"/>
      <c r="C57" s="37" t="s">
        <v>83</v>
      </c>
      <c r="D57" s="38" t="s">
        <v>8</v>
      </c>
      <c r="E57" s="39" t="s">
        <v>85</v>
      </c>
      <c r="F57" s="278">
        <v>7.89</v>
      </c>
    </row>
    <row r="58" spans="1:6" ht="15.75" thickBot="1">
      <c r="A58" s="127">
        <v>52</v>
      </c>
      <c r="B58" s="396"/>
      <c r="C58" s="177" t="s">
        <v>86</v>
      </c>
      <c r="D58" s="178" t="s">
        <v>87</v>
      </c>
      <c r="E58" s="179" t="s">
        <v>107</v>
      </c>
      <c r="F58" s="281">
        <v>2.38</v>
      </c>
    </row>
    <row r="59" spans="1:6" ht="15.75" customHeight="1" thickBot="1">
      <c r="A59" s="127">
        <v>53</v>
      </c>
      <c r="B59" s="388" t="s">
        <v>240</v>
      </c>
      <c r="C59" s="34" t="s">
        <v>95</v>
      </c>
      <c r="D59" s="35" t="s">
        <v>96</v>
      </c>
      <c r="E59" s="36" t="s">
        <v>97</v>
      </c>
      <c r="F59" s="278">
        <v>11.9</v>
      </c>
    </row>
    <row r="60" spans="1:6" ht="15.75" thickBot="1">
      <c r="A60" s="127">
        <v>54</v>
      </c>
      <c r="B60" s="389"/>
      <c r="C60" s="37" t="s">
        <v>98</v>
      </c>
      <c r="D60" s="38" t="s">
        <v>99</v>
      </c>
      <c r="E60" s="39" t="s">
        <v>97</v>
      </c>
      <c r="F60" s="278">
        <v>36.99</v>
      </c>
    </row>
    <row r="61" spans="1:6" ht="15.75" thickBot="1">
      <c r="A61" s="127">
        <v>55</v>
      </c>
      <c r="B61" s="389"/>
      <c r="C61" s="37" t="s">
        <v>100</v>
      </c>
      <c r="D61" s="38" t="s">
        <v>101</v>
      </c>
      <c r="E61" s="39" t="s">
        <v>102</v>
      </c>
      <c r="F61" s="278"/>
    </row>
    <row r="62" spans="1:6" ht="15.75" thickBot="1">
      <c r="A62" s="127">
        <v>56</v>
      </c>
      <c r="B62" s="390"/>
      <c r="C62" s="37" t="s">
        <v>56</v>
      </c>
      <c r="D62" s="38" t="s">
        <v>57</v>
      </c>
      <c r="E62" s="39" t="s">
        <v>49</v>
      </c>
      <c r="F62" s="278">
        <v>10.99</v>
      </c>
    </row>
    <row r="63" spans="1:6" ht="15.75" thickBot="1">
      <c r="A63" s="253"/>
      <c r="B63" s="145"/>
      <c r="C63" s="145"/>
      <c r="D63" s="145"/>
      <c r="E63" s="31"/>
      <c r="F63" s="274"/>
    </row>
    <row r="64" spans="1:6" ht="15.75" thickBot="1">
      <c r="A64" s="253"/>
      <c r="B64" s="385" t="s">
        <v>223</v>
      </c>
      <c r="C64" s="386"/>
      <c r="D64" s="386"/>
      <c r="E64" s="386"/>
      <c r="F64" s="387"/>
    </row>
    <row r="65" spans="1:6" ht="15.75" thickBot="1">
      <c r="A65" s="253"/>
      <c r="B65" s="385" t="s">
        <v>224</v>
      </c>
      <c r="C65" s="386"/>
      <c r="D65" s="386"/>
      <c r="E65" s="386"/>
      <c r="F65" s="387"/>
    </row>
    <row r="66" spans="1:6" ht="15.75" thickBot="1">
      <c r="A66" s="253"/>
      <c r="B66" s="385" t="s">
        <v>251</v>
      </c>
      <c r="C66" s="386"/>
      <c r="D66" s="386"/>
      <c r="E66" s="386"/>
      <c r="F66" s="387"/>
    </row>
  </sheetData>
  <sheetProtection algorithmName="SHA-512" hashValue="i073SOaJd4/eKeXxC/Y/6M4r943JMjaijzCWIGrQB5LyHxSDROvFa7QkE+Uu5cl/OTUQK7F1DVLLwYrnITfOhg==" saltValue="O69eBfKmuLyNf1GXV5Yiig==" spinCount="100000" sheet="1" objects="1" scenarios="1"/>
  <mergeCells count="9">
    <mergeCell ref="B66:F66"/>
    <mergeCell ref="B59:B62"/>
    <mergeCell ref="B7:B38"/>
    <mergeCell ref="B39:B58"/>
    <mergeCell ref="B1:F1"/>
    <mergeCell ref="B4:F4"/>
    <mergeCell ref="B2:F2"/>
    <mergeCell ref="B64:F64"/>
    <mergeCell ref="B65:F6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E0C3F-9304-4E86-84CC-9DBDFAE2081B}">
  <dimension ref="A1:H67"/>
  <sheetViews>
    <sheetView topLeftCell="A50" workbookViewId="0">
      <selection activeCell="F7" sqref="F7:F62"/>
    </sheetView>
  </sheetViews>
  <sheetFormatPr defaultRowHeight="15"/>
  <cols>
    <col min="1" max="1" width="3.28515625" customWidth="1"/>
    <col min="2" max="2" width="5" customWidth="1"/>
    <col min="3" max="3" width="33.28515625" bestFit="1" customWidth="1"/>
    <col min="4" max="4" width="17" bestFit="1" customWidth="1"/>
    <col min="6" max="6" width="9.140625" style="47"/>
    <col min="8" max="8" width="9.140625" style="282"/>
  </cols>
  <sheetData>
    <row r="1" spans="1:6">
      <c r="A1" s="255"/>
      <c r="B1" s="397" t="s">
        <v>221</v>
      </c>
      <c r="C1" s="397"/>
      <c r="D1" s="397"/>
      <c r="E1" s="397"/>
      <c r="F1" s="397"/>
    </row>
    <row r="2" spans="1:6">
      <c r="A2" s="255"/>
      <c r="B2" s="397" t="s">
        <v>250</v>
      </c>
      <c r="C2" s="397"/>
      <c r="D2" s="397"/>
      <c r="E2" s="397"/>
      <c r="F2" s="397"/>
    </row>
    <row r="3" spans="1:6">
      <c r="A3" s="255"/>
      <c r="B3" s="254"/>
      <c r="C3" s="254"/>
      <c r="D3" s="254"/>
      <c r="E3" s="254"/>
      <c r="F3" s="254"/>
    </row>
    <row r="4" spans="1:6">
      <c r="A4" s="255"/>
      <c r="B4" s="398" t="s">
        <v>146</v>
      </c>
      <c r="C4" s="398"/>
      <c r="D4" s="398"/>
      <c r="E4" s="398"/>
      <c r="F4" s="398"/>
    </row>
    <row r="5" spans="1:6">
      <c r="A5" s="255"/>
      <c r="B5" s="31"/>
      <c r="C5" s="15"/>
      <c r="D5" s="145"/>
      <c r="E5" s="31"/>
      <c r="F5" s="31"/>
    </row>
    <row r="6" spans="1:6" ht="15.75" thickBot="1">
      <c r="A6" s="255"/>
      <c r="B6" s="145"/>
      <c r="C6" s="32" t="s">
        <v>0</v>
      </c>
      <c r="D6" s="32" t="s">
        <v>1</v>
      </c>
      <c r="E6" s="33" t="s">
        <v>141</v>
      </c>
      <c r="F6" s="176" t="s">
        <v>142</v>
      </c>
    </row>
    <row r="7" spans="1:6" ht="16.5" customHeight="1" thickBot="1">
      <c r="A7" s="127">
        <v>1</v>
      </c>
      <c r="B7" s="391" t="s">
        <v>238</v>
      </c>
      <c r="C7" s="34" t="s">
        <v>2</v>
      </c>
      <c r="D7" s="35" t="s">
        <v>3</v>
      </c>
      <c r="E7" s="36" t="s">
        <v>158</v>
      </c>
      <c r="F7" s="288">
        <v>5.49</v>
      </c>
    </row>
    <row r="8" spans="1:6" ht="15.75" thickBot="1">
      <c r="A8" s="127">
        <v>2</v>
      </c>
      <c r="B8" s="392"/>
      <c r="C8" s="37" t="s">
        <v>2</v>
      </c>
      <c r="D8" s="38" t="s">
        <v>5</v>
      </c>
      <c r="E8" s="39" t="s">
        <v>6</v>
      </c>
      <c r="F8" s="289">
        <v>9.39</v>
      </c>
    </row>
    <row r="9" spans="1:6" ht="15.75" thickBot="1">
      <c r="A9" s="127">
        <v>3</v>
      </c>
      <c r="B9" s="392"/>
      <c r="C9" s="37" t="s">
        <v>7</v>
      </c>
      <c r="D9" s="38" t="s">
        <v>8</v>
      </c>
      <c r="E9" s="39" t="s">
        <v>9</v>
      </c>
      <c r="F9" s="289">
        <v>16.88</v>
      </c>
    </row>
    <row r="10" spans="1:6" ht="15.75" thickBot="1">
      <c r="A10" s="127">
        <v>4</v>
      </c>
      <c r="B10" s="392"/>
      <c r="C10" s="37" t="s">
        <v>17</v>
      </c>
      <c r="D10" s="38" t="s">
        <v>18</v>
      </c>
      <c r="E10" s="39" t="s">
        <v>9</v>
      </c>
      <c r="F10" s="289">
        <v>17.690000000000001</v>
      </c>
    </row>
    <row r="11" spans="1:6" ht="15.75" thickBot="1">
      <c r="A11" s="127">
        <v>5</v>
      </c>
      <c r="B11" s="392"/>
      <c r="C11" s="37" t="s">
        <v>17</v>
      </c>
      <c r="D11" s="38" t="s">
        <v>19</v>
      </c>
      <c r="E11" s="39" t="s">
        <v>9</v>
      </c>
      <c r="F11" s="290" t="s">
        <v>242</v>
      </c>
    </row>
    <row r="12" spans="1:6" ht="15.75" thickBot="1">
      <c r="A12" s="127">
        <v>6</v>
      </c>
      <c r="B12" s="392"/>
      <c r="C12" s="37" t="s">
        <v>20</v>
      </c>
      <c r="D12" s="38" t="s">
        <v>21</v>
      </c>
      <c r="E12" s="39" t="s">
        <v>9</v>
      </c>
      <c r="F12" s="291" t="s">
        <v>256</v>
      </c>
    </row>
    <row r="13" spans="1:6" ht="15.75" thickBot="1">
      <c r="A13" s="127">
        <v>7</v>
      </c>
      <c r="B13" s="392"/>
      <c r="C13" s="37" t="s">
        <v>22</v>
      </c>
      <c r="D13" s="38" t="s">
        <v>23</v>
      </c>
      <c r="E13" s="39" t="s">
        <v>9</v>
      </c>
      <c r="F13" s="289">
        <v>23.49</v>
      </c>
    </row>
    <row r="14" spans="1:6" ht="15.75" thickBot="1">
      <c r="A14" s="127">
        <v>8</v>
      </c>
      <c r="B14" s="392"/>
      <c r="C14" s="37" t="s">
        <v>22</v>
      </c>
      <c r="D14" s="38" t="s">
        <v>24</v>
      </c>
      <c r="E14" s="39" t="s">
        <v>9</v>
      </c>
      <c r="F14" s="289">
        <v>22.99</v>
      </c>
    </row>
    <row r="15" spans="1:6" ht="15.75" thickBot="1">
      <c r="A15" s="127">
        <v>9</v>
      </c>
      <c r="B15" s="392"/>
      <c r="C15" s="37" t="s">
        <v>22</v>
      </c>
      <c r="D15" s="38" t="s">
        <v>25</v>
      </c>
      <c r="E15" s="40" t="s">
        <v>9</v>
      </c>
      <c r="F15" s="289">
        <v>33.49</v>
      </c>
    </row>
    <row r="16" spans="1:6" ht="15.75" thickBot="1">
      <c r="A16" s="127">
        <v>10</v>
      </c>
      <c r="B16" s="392"/>
      <c r="C16" s="37" t="s">
        <v>26</v>
      </c>
      <c r="D16" s="38" t="s">
        <v>27</v>
      </c>
      <c r="E16" s="39" t="s">
        <v>4</v>
      </c>
      <c r="F16" s="289">
        <v>6.39</v>
      </c>
    </row>
    <row r="17" spans="1:6" ht="15.75" thickBot="1">
      <c r="A17" s="127">
        <v>11</v>
      </c>
      <c r="B17" s="392"/>
      <c r="C17" s="37" t="s">
        <v>28</v>
      </c>
      <c r="D17" s="38" t="s">
        <v>27</v>
      </c>
      <c r="E17" s="39" t="s">
        <v>6</v>
      </c>
      <c r="F17" s="289">
        <v>4.99</v>
      </c>
    </row>
    <row r="18" spans="1:6" ht="15.75" thickBot="1">
      <c r="A18" s="127">
        <v>12</v>
      </c>
      <c r="B18" s="392"/>
      <c r="C18" s="37" t="s">
        <v>29</v>
      </c>
      <c r="D18" s="38" t="s">
        <v>30</v>
      </c>
      <c r="E18" s="39" t="s">
        <v>31</v>
      </c>
      <c r="F18" s="291">
        <v>20.49</v>
      </c>
    </row>
    <row r="19" spans="1:6" ht="15.75" thickBot="1">
      <c r="A19" s="127">
        <v>13</v>
      </c>
      <c r="B19" s="392"/>
      <c r="C19" s="37" t="s">
        <v>29</v>
      </c>
      <c r="D19" s="38" t="s">
        <v>32</v>
      </c>
      <c r="E19" s="39" t="s">
        <v>31</v>
      </c>
      <c r="F19" s="289">
        <v>18.489999999999998</v>
      </c>
    </row>
    <row r="20" spans="1:6" ht="15.75" thickBot="1">
      <c r="A20" s="127">
        <v>14</v>
      </c>
      <c r="B20" s="392"/>
      <c r="C20" s="37" t="s">
        <v>29</v>
      </c>
      <c r="D20" s="38" t="s">
        <v>33</v>
      </c>
      <c r="E20" s="39" t="s">
        <v>31</v>
      </c>
      <c r="F20" s="289">
        <v>20.79</v>
      </c>
    </row>
    <row r="21" spans="1:6" ht="15.75" thickBot="1">
      <c r="A21" s="127">
        <v>15</v>
      </c>
      <c r="B21" s="392"/>
      <c r="C21" s="37" t="s">
        <v>42</v>
      </c>
      <c r="D21" s="38" t="s">
        <v>43</v>
      </c>
      <c r="E21" s="39" t="s">
        <v>105</v>
      </c>
      <c r="F21" s="289">
        <v>4.75</v>
      </c>
    </row>
    <row r="22" spans="1:6" ht="15.75" thickBot="1">
      <c r="A22" s="127">
        <v>16</v>
      </c>
      <c r="B22" s="392"/>
      <c r="C22" s="37" t="s">
        <v>44</v>
      </c>
      <c r="D22" s="38" t="s">
        <v>45</v>
      </c>
      <c r="E22" s="39" t="s">
        <v>106</v>
      </c>
      <c r="F22" s="289">
        <v>6.99</v>
      </c>
    </row>
    <row r="23" spans="1:6" ht="15.75" thickBot="1">
      <c r="A23" s="127">
        <v>17</v>
      </c>
      <c r="B23" s="392"/>
      <c r="C23" s="37" t="s">
        <v>46</v>
      </c>
      <c r="D23" s="38" t="s">
        <v>21</v>
      </c>
      <c r="E23" s="39" t="s">
        <v>31</v>
      </c>
      <c r="F23" s="289">
        <v>4.75</v>
      </c>
    </row>
    <row r="24" spans="1:6" ht="15.75" thickBot="1">
      <c r="A24" s="127">
        <v>18</v>
      </c>
      <c r="B24" s="392"/>
      <c r="C24" s="37" t="s">
        <v>47</v>
      </c>
      <c r="D24" s="38" t="s">
        <v>48</v>
      </c>
      <c r="E24" s="39" t="s">
        <v>49</v>
      </c>
      <c r="F24" s="290">
        <v>7.15</v>
      </c>
    </row>
    <row r="25" spans="1:6" ht="15.75" thickBot="1">
      <c r="A25" s="127">
        <v>19</v>
      </c>
      <c r="B25" s="392"/>
      <c r="C25" s="37" t="s">
        <v>50</v>
      </c>
      <c r="D25" s="38" t="s">
        <v>51</v>
      </c>
      <c r="E25" s="39" t="s">
        <v>9</v>
      </c>
      <c r="F25" s="289">
        <v>22.25</v>
      </c>
    </row>
    <row r="26" spans="1:6" ht="15.75" thickBot="1">
      <c r="A26" s="127">
        <v>20</v>
      </c>
      <c r="B26" s="392"/>
      <c r="C26" s="37" t="s">
        <v>52</v>
      </c>
      <c r="D26" s="38" t="s">
        <v>53</v>
      </c>
      <c r="E26" s="39" t="s">
        <v>49</v>
      </c>
      <c r="F26" s="291" t="s">
        <v>242</v>
      </c>
    </row>
    <row r="27" spans="1:6" ht="15.75" thickBot="1">
      <c r="A27" s="127">
        <v>21</v>
      </c>
      <c r="B27" s="392"/>
      <c r="C27" s="37" t="s">
        <v>54</v>
      </c>
      <c r="D27" s="38" t="s">
        <v>55</v>
      </c>
      <c r="E27" s="39" t="s">
        <v>49</v>
      </c>
      <c r="F27" s="289">
        <v>10.59</v>
      </c>
    </row>
    <row r="28" spans="1:6" ht="15.75" thickBot="1">
      <c r="A28" s="127">
        <v>22</v>
      </c>
      <c r="B28" s="392"/>
      <c r="C28" s="37" t="s">
        <v>52</v>
      </c>
      <c r="D28" s="38" t="s">
        <v>8</v>
      </c>
      <c r="E28" s="39" t="s">
        <v>49</v>
      </c>
      <c r="F28" s="289">
        <v>7.49</v>
      </c>
    </row>
    <row r="29" spans="1:6" ht="15.75" thickBot="1">
      <c r="A29" s="127">
        <v>23</v>
      </c>
      <c r="B29" s="392"/>
      <c r="C29" s="37" t="s">
        <v>61</v>
      </c>
      <c r="D29" s="38" t="s">
        <v>62</v>
      </c>
      <c r="E29" s="39" t="s">
        <v>12</v>
      </c>
      <c r="F29" s="289">
        <v>4.95</v>
      </c>
    </row>
    <row r="30" spans="1:6" ht="15.75" thickBot="1">
      <c r="A30" s="127">
        <v>24</v>
      </c>
      <c r="B30" s="392"/>
      <c r="C30" s="37" t="s">
        <v>61</v>
      </c>
      <c r="D30" s="38" t="s">
        <v>8</v>
      </c>
      <c r="E30" s="39" t="s">
        <v>12</v>
      </c>
      <c r="F30" s="291">
        <v>4.95</v>
      </c>
    </row>
    <row r="31" spans="1:6" ht="15.75" thickBot="1">
      <c r="A31" s="127">
        <v>25</v>
      </c>
      <c r="B31" s="392"/>
      <c r="C31" s="37" t="s">
        <v>66</v>
      </c>
      <c r="D31" s="38" t="s">
        <v>8</v>
      </c>
      <c r="E31" s="39" t="s">
        <v>31</v>
      </c>
      <c r="F31" s="289">
        <v>3.99</v>
      </c>
    </row>
    <row r="32" spans="1:6" ht="15.75" thickBot="1">
      <c r="A32" s="127">
        <v>26</v>
      </c>
      <c r="B32" s="392"/>
      <c r="C32" s="37" t="s">
        <v>67</v>
      </c>
      <c r="D32" s="38" t="s">
        <v>68</v>
      </c>
      <c r="E32" s="39" t="s">
        <v>69</v>
      </c>
      <c r="F32" s="289">
        <v>4.25</v>
      </c>
    </row>
    <row r="33" spans="1:6" ht="15.75" thickBot="1">
      <c r="A33" s="127">
        <v>27</v>
      </c>
      <c r="B33" s="392"/>
      <c r="C33" s="37" t="s">
        <v>70</v>
      </c>
      <c r="D33" s="38" t="s">
        <v>71</v>
      </c>
      <c r="E33" s="39" t="s">
        <v>105</v>
      </c>
      <c r="F33" s="290">
        <v>4.45</v>
      </c>
    </row>
    <row r="34" spans="1:6" ht="15.75" thickBot="1">
      <c r="A34" s="127">
        <v>28</v>
      </c>
      <c r="B34" s="392"/>
      <c r="C34" s="37" t="s">
        <v>72</v>
      </c>
      <c r="D34" s="38" t="s">
        <v>73</v>
      </c>
      <c r="E34" s="39" t="s">
        <v>74</v>
      </c>
      <c r="F34" s="289" t="s">
        <v>242</v>
      </c>
    </row>
    <row r="35" spans="1:6" ht="15.75" thickBot="1">
      <c r="A35" s="127">
        <v>29</v>
      </c>
      <c r="B35" s="392"/>
      <c r="C35" s="37" t="s">
        <v>72</v>
      </c>
      <c r="D35" s="38" t="s">
        <v>8</v>
      </c>
      <c r="E35" s="39" t="s">
        <v>74</v>
      </c>
      <c r="F35" s="289">
        <v>8.98</v>
      </c>
    </row>
    <row r="36" spans="1:6" ht="15.75" thickBot="1">
      <c r="A36" s="127">
        <v>30</v>
      </c>
      <c r="B36" s="392"/>
      <c r="C36" s="37" t="s">
        <v>88</v>
      </c>
      <c r="D36" s="38" t="s">
        <v>8</v>
      </c>
      <c r="E36" s="39" t="s">
        <v>82</v>
      </c>
      <c r="F36" s="289">
        <v>2.75</v>
      </c>
    </row>
    <row r="37" spans="1:6" ht="15.75" thickBot="1">
      <c r="A37" s="127">
        <v>31</v>
      </c>
      <c r="B37" s="392"/>
      <c r="C37" s="37" t="s">
        <v>89</v>
      </c>
      <c r="D37" s="38" t="s">
        <v>90</v>
      </c>
      <c r="E37" s="39" t="s">
        <v>91</v>
      </c>
      <c r="F37" s="289">
        <v>5.45</v>
      </c>
    </row>
    <row r="38" spans="1:6" ht="15.75" thickBot="1">
      <c r="A38" s="127">
        <v>32</v>
      </c>
      <c r="B38" s="393"/>
      <c r="C38" s="177" t="s">
        <v>92</v>
      </c>
      <c r="D38" s="178" t="s">
        <v>93</v>
      </c>
      <c r="E38" s="179" t="s">
        <v>94</v>
      </c>
      <c r="F38" s="292">
        <v>3.99</v>
      </c>
    </row>
    <row r="39" spans="1:6" ht="15.75" customHeight="1" thickBot="1">
      <c r="A39" s="127">
        <v>33</v>
      </c>
      <c r="B39" s="394" t="s">
        <v>239</v>
      </c>
      <c r="C39" s="34" t="s">
        <v>10</v>
      </c>
      <c r="D39" s="35" t="s">
        <v>11</v>
      </c>
      <c r="E39" s="36" t="s">
        <v>12</v>
      </c>
      <c r="F39" s="289">
        <v>4.1500000000000004</v>
      </c>
    </row>
    <row r="40" spans="1:6" ht="15.75" thickBot="1">
      <c r="A40" s="127">
        <v>34</v>
      </c>
      <c r="B40" s="395"/>
      <c r="C40" s="37" t="s">
        <v>10</v>
      </c>
      <c r="D40" s="38" t="s">
        <v>8</v>
      </c>
      <c r="E40" s="39" t="s">
        <v>13</v>
      </c>
      <c r="F40" s="290">
        <v>4.1500000000000004</v>
      </c>
    </row>
    <row r="41" spans="1:6" ht="15.75" thickBot="1">
      <c r="A41" s="127">
        <v>35</v>
      </c>
      <c r="B41" s="395"/>
      <c r="C41" s="37" t="s">
        <v>14</v>
      </c>
      <c r="D41" s="38" t="s">
        <v>15</v>
      </c>
      <c r="E41" s="39" t="s">
        <v>103</v>
      </c>
      <c r="F41" s="290">
        <v>21.99</v>
      </c>
    </row>
    <row r="42" spans="1:6" ht="15.75" thickBot="1">
      <c r="A42" s="127">
        <v>36</v>
      </c>
      <c r="B42" s="395"/>
      <c r="C42" s="37" t="s">
        <v>14</v>
      </c>
      <c r="D42" s="38" t="s">
        <v>104</v>
      </c>
      <c r="E42" s="39" t="s">
        <v>103</v>
      </c>
      <c r="F42" s="289" t="s">
        <v>257</v>
      </c>
    </row>
    <row r="43" spans="1:6" ht="15.75" thickBot="1">
      <c r="A43" s="127">
        <v>37</v>
      </c>
      <c r="B43" s="395"/>
      <c r="C43" s="37" t="s">
        <v>34</v>
      </c>
      <c r="D43" s="38" t="s">
        <v>35</v>
      </c>
      <c r="E43" s="39" t="s">
        <v>36</v>
      </c>
      <c r="F43" s="289">
        <v>5.7</v>
      </c>
    </row>
    <row r="44" spans="1:6" ht="15.75" thickBot="1">
      <c r="A44" s="127">
        <v>38</v>
      </c>
      <c r="B44" s="395"/>
      <c r="C44" s="37" t="s">
        <v>34</v>
      </c>
      <c r="D44" s="38" t="s">
        <v>37</v>
      </c>
      <c r="E44" s="39" t="s">
        <v>36</v>
      </c>
      <c r="F44" s="289">
        <v>6.39</v>
      </c>
    </row>
    <row r="45" spans="1:6" ht="15.75" thickBot="1">
      <c r="A45" s="127">
        <v>39</v>
      </c>
      <c r="B45" s="395"/>
      <c r="C45" s="37" t="s">
        <v>38</v>
      </c>
      <c r="D45" s="38" t="s">
        <v>121</v>
      </c>
      <c r="E45" s="39" t="s">
        <v>39</v>
      </c>
      <c r="F45" s="289">
        <v>5.89</v>
      </c>
    </row>
    <row r="46" spans="1:6" ht="15.75" thickBot="1">
      <c r="A46" s="127">
        <v>40</v>
      </c>
      <c r="B46" s="395"/>
      <c r="C46" s="37" t="s">
        <v>38</v>
      </c>
      <c r="D46" s="38" t="s">
        <v>16</v>
      </c>
      <c r="E46" s="39" t="s">
        <v>39</v>
      </c>
      <c r="F46" s="289" t="s">
        <v>242</v>
      </c>
    </row>
    <row r="47" spans="1:6" ht="15.75" thickBot="1">
      <c r="A47" s="127">
        <v>41</v>
      </c>
      <c r="B47" s="395"/>
      <c r="C47" s="37" t="s">
        <v>40</v>
      </c>
      <c r="D47" s="38" t="s">
        <v>41</v>
      </c>
      <c r="E47" s="39" t="s">
        <v>39</v>
      </c>
      <c r="F47" s="293">
        <v>2.29</v>
      </c>
    </row>
    <row r="48" spans="1:6" ht="15.75" thickBot="1">
      <c r="A48" s="127">
        <v>42</v>
      </c>
      <c r="B48" s="395"/>
      <c r="C48" s="37" t="s">
        <v>40</v>
      </c>
      <c r="D48" s="38" t="s">
        <v>16</v>
      </c>
      <c r="E48" s="39" t="s">
        <v>39</v>
      </c>
      <c r="F48" s="291">
        <v>2.29</v>
      </c>
    </row>
    <row r="49" spans="1:7" ht="15.75" thickBot="1">
      <c r="A49" s="127">
        <v>43</v>
      </c>
      <c r="B49" s="395"/>
      <c r="C49" s="37" t="s">
        <v>58</v>
      </c>
      <c r="D49" s="38" t="s">
        <v>59</v>
      </c>
      <c r="E49" s="39" t="s">
        <v>60</v>
      </c>
      <c r="F49" s="294">
        <v>2.4900000000000002</v>
      </c>
    </row>
    <row r="50" spans="1:7" ht="15.75" thickBot="1">
      <c r="A50" s="127">
        <v>44</v>
      </c>
      <c r="B50" s="395"/>
      <c r="C50" s="37" t="s">
        <v>63</v>
      </c>
      <c r="D50" s="38" t="s">
        <v>64</v>
      </c>
      <c r="E50" s="39" t="s">
        <v>39</v>
      </c>
      <c r="F50" s="290">
        <v>4.99</v>
      </c>
    </row>
    <row r="51" spans="1:7" ht="15.75" thickBot="1">
      <c r="A51" s="127">
        <v>45</v>
      </c>
      <c r="B51" s="395"/>
      <c r="C51" s="37" t="s">
        <v>63</v>
      </c>
      <c r="D51" s="38" t="s">
        <v>65</v>
      </c>
      <c r="E51" s="39" t="s">
        <v>39</v>
      </c>
      <c r="F51" s="291">
        <v>4.1500000000000004</v>
      </c>
    </row>
    <row r="52" spans="1:7" ht="15.75" thickBot="1">
      <c r="A52" s="127">
        <v>46</v>
      </c>
      <c r="B52" s="395"/>
      <c r="C52" s="37" t="s">
        <v>75</v>
      </c>
      <c r="D52" s="38" t="s">
        <v>76</v>
      </c>
      <c r="E52" s="39" t="s">
        <v>77</v>
      </c>
      <c r="F52" s="294">
        <v>9.6199999999999992</v>
      </c>
    </row>
    <row r="53" spans="1:7" ht="15.75" thickBot="1">
      <c r="A53" s="127">
        <v>47</v>
      </c>
      <c r="B53" s="395"/>
      <c r="C53" s="37" t="s">
        <v>78</v>
      </c>
      <c r="D53" s="38" t="s">
        <v>79</v>
      </c>
      <c r="E53" s="39" t="s">
        <v>80</v>
      </c>
      <c r="F53" s="294" t="s">
        <v>257</v>
      </c>
    </row>
    <row r="54" spans="1:7" ht="15.75" thickBot="1">
      <c r="A54" s="127">
        <v>48</v>
      </c>
      <c r="B54" s="395"/>
      <c r="C54" s="37" t="s">
        <v>81</v>
      </c>
      <c r="D54" s="38" t="s">
        <v>41</v>
      </c>
      <c r="E54" s="39" t="s">
        <v>243</v>
      </c>
      <c r="F54" s="294">
        <v>14.45</v>
      </c>
    </row>
    <row r="55" spans="1:7" ht="15.75" thickBot="1">
      <c r="A55" s="127">
        <v>49</v>
      </c>
      <c r="B55" s="395"/>
      <c r="C55" s="37" t="s">
        <v>81</v>
      </c>
      <c r="D55" s="38" t="s">
        <v>8</v>
      </c>
      <c r="E55" s="39" t="s">
        <v>243</v>
      </c>
      <c r="F55" s="294">
        <v>11.95</v>
      </c>
    </row>
    <row r="56" spans="1:7" ht="15.75" thickBot="1">
      <c r="A56" s="127">
        <v>50</v>
      </c>
      <c r="B56" s="395"/>
      <c r="C56" s="37" t="s">
        <v>83</v>
      </c>
      <c r="D56" s="38" t="s">
        <v>84</v>
      </c>
      <c r="E56" s="39" t="s">
        <v>85</v>
      </c>
      <c r="F56" s="294">
        <v>18.45</v>
      </c>
    </row>
    <row r="57" spans="1:7" ht="15.75" thickBot="1">
      <c r="A57" s="127">
        <v>51</v>
      </c>
      <c r="B57" s="395"/>
      <c r="C57" s="37" t="s">
        <v>83</v>
      </c>
      <c r="D57" s="38" t="s">
        <v>8</v>
      </c>
      <c r="E57" s="39" t="s">
        <v>85</v>
      </c>
      <c r="F57" s="294">
        <v>11.85</v>
      </c>
    </row>
    <row r="58" spans="1:7" ht="15.75" thickBot="1">
      <c r="A58" s="127">
        <v>52</v>
      </c>
      <c r="B58" s="396"/>
      <c r="C58" s="177" t="s">
        <v>86</v>
      </c>
      <c r="D58" s="178" t="s">
        <v>87</v>
      </c>
      <c r="E58" s="179" t="s">
        <v>107</v>
      </c>
      <c r="F58" s="295">
        <v>2.85</v>
      </c>
    </row>
    <row r="59" spans="1:7" ht="15.75" customHeight="1" thickBot="1">
      <c r="A59" s="127">
        <v>53</v>
      </c>
      <c r="B59" s="388" t="s">
        <v>240</v>
      </c>
      <c r="C59" s="34" t="s">
        <v>95</v>
      </c>
      <c r="D59" s="35" t="s">
        <v>96</v>
      </c>
      <c r="E59" s="36" t="s">
        <v>97</v>
      </c>
      <c r="F59" s="294">
        <v>10.99</v>
      </c>
    </row>
    <row r="60" spans="1:7" ht="15.75" thickBot="1">
      <c r="A60" s="127">
        <v>54</v>
      </c>
      <c r="B60" s="389"/>
      <c r="C60" s="37" t="s">
        <v>98</v>
      </c>
      <c r="D60" s="38" t="s">
        <v>99</v>
      </c>
      <c r="E60" s="39" t="s">
        <v>97</v>
      </c>
      <c r="F60" s="294">
        <v>45.98</v>
      </c>
    </row>
    <row r="61" spans="1:7" ht="15.75" thickBot="1">
      <c r="A61" s="127">
        <v>55</v>
      </c>
      <c r="B61" s="389"/>
      <c r="C61" s="37" t="s">
        <v>100</v>
      </c>
      <c r="D61" s="38" t="s">
        <v>101</v>
      </c>
      <c r="E61" s="39" t="s">
        <v>102</v>
      </c>
      <c r="F61" s="294">
        <v>5.95</v>
      </c>
    </row>
    <row r="62" spans="1:7" ht="15.75" thickBot="1">
      <c r="A62" s="127">
        <v>56</v>
      </c>
      <c r="B62" s="390"/>
      <c r="C62" s="37" t="s">
        <v>56</v>
      </c>
      <c r="D62" s="38" t="s">
        <v>57</v>
      </c>
      <c r="E62" s="39" t="s">
        <v>49</v>
      </c>
      <c r="F62" s="294">
        <v>10.45</v>
      </c>
    </row>
    <row r="63" spans="1:7" ht="15.75" thickBot="1">
      <c r="A63" s="255"/>
      <c r="B63" s="145"/>
      <c r="C63" s="145"/>
      <c r="D63" s="145"/>
      <c r="E63" s="31"/>
      <c r="F63" s="31"/>
    </row>
    <row r="64" spans="1:7">
      <c r="A64" s="255"/>
      <c r="B64" s="402" t="s">
        <v>153</v>
      </c>
      <c r="C64" s="403"/>
      <c r="D64" s="403"/>
      <c r="E64" s="403"/>
      <c r="F64" s="403"/>
      <c r="G64" s="404"/>
    </row>
    <row r="65" spans="1:7">
      <c r="A65" s="255"/>
      <c r="B65" s="405" t="s">
        <v>135</v>
      </c>
      <c r="C65" s="406"/>
      <c r="D65" s="406"/>
      <c r="E65" s="406"/>
      <c r="F65" s="406"/>
      <c r="G65" s="407"/>
    </row>
    <row r="66" spans="1:7" ht="15.75" thickBot="1">
      <c r="A66" s="255"/>
      <c r="B66" s="399" t="s">
        <v>252</v>
      </c>
      <c r="C66" s="400"/>
      <c r="D66" s="400"/>
      <c r="E66" s="400"/>
      <c r="F66" s="400"/>
      <c r="G66" s="401"/>
    </row>
    <row r="67" spans="1:7">
      <c r="A67" s="175"/>
      <c r="B67" s="145"/>
      <c r="C67" s="145"/>
      <c r="D67" s="145"/>
      <c r="E67" s="145"/>
      <c r="F67" s="119"/>
    </row>
  </sheetData>
  <sheetProtection algorithmName="SHA-512" hashValue="TS8nAlJu2klvBL+azh6+gMU/8nD9lOHZpugkgH+zsSM+CWqXjxHaP+qr9WI377uyDObeJAg2cyCShq2RIkTuXA==" saltValue="A/K9YkB19NgXNC2WiigqAA==" spinCount="100000" sheet="1" objects="1" scenarios="1"/>
  <mergeCells count="9">
    <mergeCell ref="B66:G66"/>
    <mergeCell ref="B59:B62"/>
    <mergeCell ref="B1:F1"/>
    <mergeCell ref="B2:F2"/>
    <mergeCell ref="B4:F4"/>
    <mergeCell ref="B7:B38"/>
    <mergeCell ref="B39:B58"/>
    <mergeCell ref="B64:G64"/>
    <mergeCell ref="B65:G65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A33F8-5DD9-4489-B2A1-F3A4CE686459}">
  <dimension ref="A1:G67"/>
  <sheetViews>
    <sheetView topLeftCell="A51" workbookViewId="0">
      <selection activeCell="F7" sqref="F7:F62"/>
    </sheetView>
  </sheetViews>
  <sheetFormatPr defaultRowHeight="15"/>
  <cols>
    <col min="1" max="1" width="3.28515625" customWidth="1"/>
    <col min="2" max="2" width="5" customWidth="1"/>
    <col min="3" max="3" width="33.28515625" bestFit="1" customWidth="1"/>
    <col min="4" max="4" width="17" bestFit="1" customWidth="1"/>
  </cols>
  <sheetData>
    <row r="1" spans="1:6" ht="15" customHeight="1">
      <c r="A1" s="253"/>
      <c r="B1" s="397" t="s">
        <v>221</v>
      </c>
      <c r="C1" s="397"/>
      <c r="D1" s="397"/>
      <c r="E1" s="397"/>
      <c r="F1" s="397"/>
    </row>
    <row r="2" spans="1:6" ht="15" customHeight="1">
      <c r="A2" s="253"/>
      <c r="B2" s="397" t="s">
        <v>250</v>
      </c>
      <c r="C2" s="397"/>
      <c r="D2" s="397"/>
      <c r="E2" s="397"/>
      <c r="F2" s="397"/>
    </row>
    <row r="3" spans="1:6">
      <c r="A3" s="253"/>
      <c r="B3" s="252"/>
      <c r="C3" s="252"/>
      <c r="D3" s="252"/>
      <c r="E3" s="252"/>
      <c r="F3" s="256"/>
    </row>
    <row r="4" spans="1:6">
      <c r="A4" s="253"/>
      <c r="B4" s="398" t="s">
        <v>148</v>
      </c>
      <c r="C4" s="398"/>
      <c r="D4" s="398"/>
      <c r="E4" s="398"/>
      <c r="F4" s="398"/>
    </row>
    <row r="5" spans="1:6">
      <c r="A5" s="253"/>
      <c r="B5" s="31"/>
      <c r="C5" s="15"/>
      <c r="D5" s="145"/>
      <c r="E5" s="31"/>
      <c r="F5" s="257"/>
    </row>
    <row r="6" spans="1:6" ht="15" customHeight="1" thickBot="1">
      <c r="A6" s="253"/>
      <c r="B6" s="145"/>
      <c r="C6" s="32" t="s">
        <v>0</v>
      </c>
      <c r="D6" s="32" t="s">
        <v>1</v>
      </c>
      <c r="E6" s="33" t="s">
        <v>141</v>
      </c>
      <c r="F6" s="258" t="s">
        <v>142</v>
      </c>
    </row>
    <row r="7" spans="1:6" ht="15.75" customHeight="1" thickBot="1">
      <c r="A7" s="127">
        <v>1</v>
      </c>
      <c r="B7" s="391" t="s">
        <v>238</v>
      </c>
      <c r="C7" s="34" t="s">
        <v>2</v>
      </c>
      <c r="D7" s="35" t="s">
        <v>3</v>
      </c>
      <c r="E7" s="36" t="s">
        <v>158</v>
      </c>
      <c r="F7" s="259">
        <v>6</v>
      </c>
    </row>
    <row r="8" spans="1:6" ht="15.75" thickBot="1">
      <c r="A8" s="127">
        <v>2</v>
      </c>
      <c r="B8" s="392"/>
      <c r="C8" s="37" t="s">
        <v>2</v>
      </c>
      <c r="D8" s="38" t="s">
        <v>5</v>
      </c>
      <c r="E8" s="39" t="s">
        <v>6</v>
      </c>
      <c r="F8" s="260">
        <v>8.35</v>
      </c>
    </row>
    <row r="9" spans="1:6" ht="15.75" thickBot="1">
      <c r="A9" s="127">
        <v>3</v>
      </c>
      <c r="B9" s="392"/>
      <c r="C9" s="37" t="s">
        <v>7</v>
      </c>
      <c r="D9" s="38" t="s">
        <v>8</v>
      </c>
      <c r="E9" s="39" t="s">
        <v>9</v>
      </c>
      <c r="F9" s="260">
        <v>15.98</v>
      </c>
    </row>
    <row r="10" spans="1:6" ht="15.75" thickBot="1">
      <c r="A10" s="127">
        <v>4</v>
      </c>
      <c r="B10" s="392"/>
      <c r="C10" s="37" t="s">
        <v>17</v>
      </c>
      <c r="D10" s="38" t="s">
        <v>18</v>
      </c>
      <c r="E10" s="39" t="s">
        <v>9</v>
      </c>
      <c r="F10" s="260"/>
    </row>
    <row r="11" spans="1:6" ht="15.75" thickBot="1">
      <c r="A11" s="127">
        <v>5</v>
      </c>
      <c r="B11" s="392"/>
      <c r="C11" s="37" t="s">
        <v>17</v>
      </c>
      <c r="D11" s="38" t="s">
        <v>19</v>
      </c>
      <c r="E11" s="39" t="s">
        <v>9</v>
      </c>
      <c r="F11" s="260">
        <v>16.989999999999998</v>
      </c>
    </row>
    <row r="12" spans="1:6" ht="15.75" thickBot="1">
      <c r="A12" s="127">
        <v>6</v>
      </c>
      <c r="B12" s="392"/>
      <c r="C12" s="37" t="s">
        <v>20</v>
      </c>
      <c r="D12" s="38" t="s">
        <v>21</v>
      </c>
      <c r="E12" s="39" t="s">
        <v>9</v>
      </c>
      <c r="F12" s="260">
        <v>15.9</v>
      </c>
    </row>
    <row r="13" spans="1:6" ht="15.75" thickBot="1">
      <c r="A13" s="127">
        <v>7</v>
      </c>
      <c r="B13" s="392"/>
      <c r="C13" s="37" t="s">
        <v>22</v>
      </c>
      <c r="D13" s="38" t="s">
        <v>23</v>
      </c>
      <c r="E13" s="39" t="s">
        <v>9</v>
      </c>
      <c r="F13" s="260">
        <v>24.89</v>
      </c>
    </row>
    <row r="14" spans="1:6" ht="15.75" thickBot="1">
      <c r="A14" s="127">
        <v>8</v>
      </c>
      <c r="B14" s="392"/>
      <c r="C14" s="37" t="s">
        <v>22</v>
      </c>
      <c r="D14" s="38" t="s">
        <v>24</v>
      </c>
      <c r="E14" s="39" t="s">
        <v>9</v>
      </c>
      <c r="F14" s="260">
        <v>23.99</v>
      </c>
    </row>
    <row r="15" spans="1:6" ht="15.75" thickBot="1">
      <c r="A15" s="127">
        <v>9</v>
      </c>
      <c r="B15" s="392"/>
      <c r="C15" s="37" t="s">
        <v>22</v>
      </c>
      <c r="D15" s="38" t="s">
        <v>25</v>
      </c>
      <c r="E15" s="40" t="s">
        <v>9</v>
      </c>
      <c r="F15" s="260">
        <v>25.89</v>
      </c>
    </row>
    <row r="16" spans="1:6" ht="15.75" thickBot="1">
      <c r="A16" s="127">
        <v>10</v>
      </c>
      <c r="B16" s="392"/>
      <c r="C16" s="37" t="s">
        <v>26</v>
      </c>
      <c r="D16" s="38" t="s">
        <v>27</v>
      </c>
      <c r="E16" s="39" t="s">
        <v>4</v>
      </c>
      <c r="F16" s="260">
        <v>5.49</v>
      </c>
    </row>
    <row r="17" spans="1:6" ht="15.75" thickBot="1">
      <c r="A17" s="127">
        <v>11</v>
      </c>
      <c r="B17" s="392"/>
      <c r="C17" s="37" t="s">
        <v>28</v>
      </c>
      <c r="D17" s="38" t="s">
        <v>27</v>
      </c>
      <c r="E17" s="39" t="s">
        <v>6</v>
      </c>
      <c r="F17" s="260">
        <v>3.99</v>
      </c>
    </row>
    <row r="18" spans="1:6" ht="15.75" thickBot="1">
      <c r="A18" s="127">
        <v>12</v>
      </c>
      <c r="B18" s="392"/>
      <c r="C18" s="37" t="s">
        <v>29</v>
      </c>
      <c r="D18" s="38" t="s">
        <v>30</v>
      </c>
      <c r="E18" s="39" t="s">
        <v>31</v>
      </c>
      <c r="F18" s="260">
        <v>18.579999999999998</v>
      </c>
    </row>
    <row r="19" spans="1:6" ht="15.75" thickBot="1">
      <c r="A19" s="127">
        <v>13</v>
      </c>
      <c r="B19" s="392"/>
      <c r="C19" s="37" t="s">
        <v>29</v>
      </c>
      <c r="D19" s="38" t="s">
        <v>32</v>
      </c>
      <c r="E19" s="39" t="s">
        <v>31</v>
      </c>
      <c r="F19" s="260">
        <v>16.489999999999998</v>
      </c>
    </row>
    <row r="20" spans="1:6" ht="15.75" thickBot="1">
      <c r="A20" s="127">
        <v>14</v>
      </c>
      <c r="B20" s="392"/>
      <c r="C20" s="37" t="s">
        <v>29</v>
      </c>
      <c r="D20" s="38" t="s">
        <v>33</v>
      </c>
      <c r="E20" s="39" t="s">
        <v>31</v>
      </c>
      <c r="F20" s="260">
        <v>17.79</v>
      </c>
    </row>
    <row r="21" spans="1:6" ht="15.75" thickBot="1">
      <c r="A21" s="127">
        <v>15</v>
      </c>
      <c r="B21" s="392"/>
      <c r="C21" s="37" t="s">
        <v>42</v>
      </c>
      <c r="D21" s="38" t="s">
        <v>43</v>
      </c>
      <c r="E21" s="39" t="s">
        <v>105</v>
      </c>
      <c r="F21" s="260">
        <v>3.39</v>
      </c>
    </row>
    <row r="22" spans="1:6" ht="15.75" thickBot="1">
      <c r="A22" s="127">
        <v>16</v>
      </c>
      <c r="B22" s="392"/>
      <c r="C22" s="37" t="s">
        <v>44</v>
      </c>
      <c r="D22" s="38" t="s">
        <v>45</v>
      </c>
      <c r="E22" s="39" t="s">
        <v>106</v>
      </c>
      <c r="F22" s="260">
        <v>5.39</v>
      </c>
    </row>
    <row r="23" spans="1:6" ht="15.75" thickBot="1">
      <c r="A23" s="127">
        <v>17</v>
      </c>
      <c r="B23" s="392"/>
      <c r="C23" s="37" t="s">
        <v>46</v>
      </c>
      <c r="D23" s="38" t="s">
        <v>21</v>
      </c>
      <c r="E23" s="39" t="s">
        <v>31</v>
      </c>
      <c r="F23" s="260">
        <v>4.49</v>
      </c>
    </row>
    <row r="24" spans="1:6" ht="15.75" thickBot="1">
      <c r="A24" s="127">
        <v>18</v>
      </c>
      <c r="B24" s="392"/>
      <c r="C24" s="37" t="s">
        <v>47</v>
      </c>
      <c r="D24" s="38" t="s">
        <v>48</v>
      </c>
      <c r="E24" s="39" t="s">
        <v>49</v>
      </c>
      <c r="F24" s="260">
        <v>6.28</v>
      </c>
    </row>
    <row r="25" spans="1:6" ht="15.75" thickBot="1">
      <c r="A25" s="127">
        <v>19</v>
      </c>
      <c r="B25" s="392"/>
      <c r="C25" s="37" t="s">
        <v>50</v>
      </c>
      <c r="D25" s="38" t="s">
        <v>51</v>
      </c>
      <c r="E25" s="39" t="s">
        <v>9</v>
      </c>
      <c r="F25" s="260"/>
    </row>
    <row r="26" spans="1:6" ht="15.75" thickBot="1">
      <c r="A26" s="127">
        <v>20</v>
      </c>
      <c r="B26" s="392"/>
      <c r="C26" s="37" t="s">
        <v>52</v>
      </c>
      <c r="D26" s="38" t="s">
        <v>53</v>
      </c>
      <c r="E26" s="39" t="s">
        <v>49</v>
      </c>
      <c r="F26" s="260">
        <v>9.98</v>
      </c>
    </row>
    <row r="27" spans="1:6" ht="15.75" thickBot="1">
      <c r="A27" s="127">
        <v>21</v>
      </c>
      <c r="B27" s="392"/>
      <c r="C27" s="37" t="s">
        <v>54</v>
      </c>
      <c r="D27" s="38" t="s">
        <v>55</v>
      </c>
      <c r="E27" s="39" t="s">
        <v>49</v>
      </c>
      <c r="F27" s="260">
        <v>9.98</v>
      </c>
    </row>
    <row r="28" spans="1:6" ht="15.75" thickBot="1">
      <c r="A28" s="127">
        <v>22</v>
      </c>
      <c r="B28" s="392"/>
      <c r="C28" s="37" t="s">
        <v>52</v>
      </c>
      <c r="D28" s="38" t="s">
        <v>8</v>
      </c>
      <c r="E28" s="39" t="s">
        <v>49</v>
      </c>
      <c r="F28" s="260">
        <v>6.59</v>
      </c>
    </row>
    <row r="29" spans="1:6" ht="15.75" thickBot="1">
      <c r="A29" s="127">
        <v>23</v>
      </c>
      <c r="B29" s="392"/>
      <c r="C29" s="37" t="s">
        <v>61</v>
      </c>
      <c r="D29" s="38" t="s">
        <v>62</v>
      </c>
      <c r="E29" s="39" t="s">
        <v>12</v>
      </c>
      <c r="F29" s="260">
        <v>5.29</v>
      </c>
    </row>
    <row r="30" spans="1:6" ht="15.75" thickBot="1">
      <c r="A30" s="127">
        <v>24</v>
      </c>
      <c r="B30" s="392"/>
      <c r="C30" s="37" t="s">
        <v>61</v>
      </c>
      <c r="D30" s="38" t="s">
        <v>8</v>
      </c>
      <c r="E30" s="39" t="s">
        <v>12</v>
      </c>
      <c r="F30" s="260">
        <v>4.3899999999999997</v>
      </c>
    </row>
    <row r="31" spans="1:6" ht="15.75" thickBot="1">
      <c r="A31" s="127">
        <v>25</v>
      </c>
      <c r="B31" s="392"/>
      <c r="C31" s="37" t="s">
        <v>66</v>
      </c>
      <c r="D31" s="38" t="s">
        <v>8</v>
      </c>
      <c r="E31" s="39" t="s">
        <v>31</v>
      </c>
      <c r="F31" s="260">
        <v>2.4900000000000002</v>
      </c>
    </row>
    <row r="32" spans="1:6" ht="15.75" thickBot="1">
      <c r="A32" s="127">
        <v>26</v>
      </c>
      <c r="B32" s="392"/>
      <c r="C32" s="37" t="s">
        <v>67</v>
      </c>
      <c r="D32" s="38" t="s">
        <v>68</v>
      </c>
      <c r="E32" s="39" t="s">
        <v>69</v>
      </c>
      <c r="F32" s="260">
        <v>3.19</v>
      </c>
    </row>
    <row r="33" spans="1:6" ht="15.75" thickBot="1">
      <c r="A33" s="127">
        <v>27</v>
      </c>
      <c r="B33" s="392"/>
      <c r="C33" s="37" t="s">
        <v>70</v>
      </c>
      <c r="D33" s="38" t="s">
        <v>71</v>
      </c>
      <c r="E33" s="39" t="s">
        <v>105</v>
      </c>
      <c r="F33" s="260">
        <v>3.39</v>
      </c>
    </row>
    <row r="34" spans="1:6" ht="15.75" thickBot="1">
      <c r="A34" s="127">
        <v>28</v>
      </c>
      <c r="B34" s="392"/>
      <c r="C34" s="37" t="s">
        <v>72</v>
      </c>
      <c r="D34" s="38" t="s">
        <v>73</v>
      </c>
      <c r="E34" s="39" t="s">
        <v>74</v>
      </c>
      <c r="F34" s="260">
        <v>9.99</v>
      </c>
    </row>
    <row r="35" spans="1:6" ht="15.75" thickBot="1">
      <c r="A35" s="127">
        <v>29</v>
      </c>
      <c r="B35" s="392"/>
      <c r="C35" s="37" t="s">
        <v>72</v>
      </c>
      <c r="D35" s="38" t="s">
        <v>8</v>
      </c>
      <c r="E35" s="39" t="s">
        <v>74</v>
      </c>
      <c r="F35" s="260">
        <v>8.89</v>
      </c>
    </row>
    <row r="36" spans="1:6" ht="15.75" thickBot="1">
      <c r="A36" s="127">
        <v>30</v>
      </c>
      <c r="B36" s="392"/>
      <c r="C36" s="37" t="s">
        <v>88</v>
      </c>
      <c r="D36" s="38" t="s">
        <v>8</v>
      </c>
      <c r="E36" s="39" t="s">
        <v>82</v>
      </c>
      <c r="F36" s="260">
        <v>1.79</v>
      </c>
    </row>
    <row r="37" spans="1:6" ht="15.75" thickBot="1">
      <c r="A37" s="127">
        <v>31</v>
      </c>
      <c r="B37" s="392"/>
      <c r="C37" s="37" t="s">
        <v>89</v>
      </c>
      <c r="D37" s="38" t="s">
        <v>90</v>
      </c>
      <c r="E37" s="39" t="s">
        <v>91</v>
      </c>
      <c r="F37" s="260">
        <v>5.89</v>
      </c>
    </row>
    <row r="38" spans="1:6" ht="15.75" thickBot="1">
      <c r="A38" s="127">
        <v>32</v>
      </c>
      <c r="B38" s="393"/>
      <c r="C38" s="177" t="s">
        <v>92</v>
      </c>
      <c r="D38" s="178" t="s">
        <v>93</v>
      </c>
      <c r="E38" s="179" t="s">
        <v>94</v>
      </c>
      <c r="F38" s="261">
        <v>3.99</v>
      </c>
    </row>
    <row r="39" spans="1:6" ht="15.75" customHeight="1" thickBot="1">
      <c r="A39" s="127">
        <v>33</v>
      </c>
      <c r="B39" s="394" t="s">
        <v>239</v>
      </c>
      <c r="C39" s="34" t="s">
        <v>10</v>
      </c>
      <c r="D39" s="35" t="s">
        <v>11</v>
      </c>
      <c r="E39" s="36" t="s">
        <v>12</v>
      </c>
      <c r="F39" s="260">
        <v>3.29</v>
      </c>
    </row>
    <row r="40" spans="1:6" ht="15.75" thickBot="1">
      <c r="A40" s="127">
        <v>34</v>
      </c>
      <c r="B40" s="395"/>
      <c r="C40" s="37" t="s">
        <v>10</v>
      </c>
      <c r="D40" s="38" t="s">
        <v>8</v>
      </c>
      <c r="E40" s="39" t="s">
        <v>13</v>
      </c>
      <c r="F40" s="260">
        <v>3.29</v>
      </c>
    </row>
    <row r="41" spans="1:6" ht="15.75" thickBot="1">
      <c r="A41" s="127">
        <v>35</v>
      </c>
      <c r="B41" s="395"/>
      <c r="C41" s="37" t="s">
        <v>14</v>
      </c>
      <c r="D41" s="38" t="s">
        <v>15</v>
      </c>
      <c r="E41" s="39" t="s">
        <v>103</v>
      </c>
      <c r="F41" s="260">
        <v>24.99</v>
      </c>
    </row>
    <row r="42" spans="1:6" ht="15.75" thickBot="1">
      <c r="A42" s="127">
        <v>36</v>
      </c>
      <c r="B42" s="395"/>
      <c r="C42" s="37" t="s">
        <v>14</v>
      </c>
      <c r="D42" s="38" t="s">
        <v>104</v>
      </c>
      <c r="E42" s="39" t="s">
        <v>103</v>
      </c>
      <c r="F42" s="260"/>
    </row>
    <row r="43" spans="1:6" ht="15.75" thickBot="1">
      <c r="A43" s="127">
        <v>37</v>
      </c>
      <c r="B43" s="395"/>
      <c r="C43" s="37" t="s">
        <v>34</v>
      </c>
      <c r="D43" s="38" t="s">
        <v>35</v>
      </c>
      <c r="E43" s="39" t="s">
        <v>36</v>
      </c>
      <c r="F43" s="260">
        <v>4.6900000000000004</v>
      </c>
    </row>
    <row r="44" spans="1:6" ht="15" customHeight="1" thickBot="1">
      <c r="A44" s="127">
        <v>38</v>
      </c>
      <c r="B44" s="395"/>
      <c r="C44" s="37" t="s">
        <v>34</v>
      </c>
      <c r="D44" s="38" t="s">
        <v>37</v>
      </c>
      <c r="E44" s="39" t="s">
        <v>36</v>
      </c>
      <c r="F44" s="260">
        <v>3.89</v>
      </c>
    </row>
    <row r="45" spans="1:6" ht="15.75" thickBot="1">
      <c r="A45" s="127">
        <v>39</v>
      </c>
      <c r="B45" s="395"/>
      <c r="C45" s="37" t="s">
        <v>38</v>
      </c>
      <c r="D45" s="38" t="s">
        <v>121</v>
      </c>
      <c r="E45" s="39" t="s">
        <v>39</v>
      </c>
      <c r="F45" s="260">
        <v>6.9</v>
      </c>
    </row>
    <row r="46" spans="1:6" ht="15.75" thickBot="1">
      <c r="A46" s="127">
        <v>40</v>
      </c>
      <c r="B46" s="395"/>
      <c r="C46" s="37" t="s">
        <v>38</v>
      </c>
      <c r="D46" s="38" t="s">
        <v>16</v>
      </c>
      <c r="E46" s="39" t="s">
        <v>39</v>
      </c>
      <c r="F46" s="260"/>
    </row>
    <row r="47" spans="1:6" ht="15.75" thickBot="1">
      <c r="A47" s="127">
        <v>41</v>
      </c>
      <c r="B47" s="395"/>
      <c r="C47" s="37" t="s">
        <v>40</v>
      </c>
      <c r="D47" s="38" t="s">
        <v>41</v>
      </c>
      <c r="E47" s="39" t="s">
        <v>39</v>
      </c>
      <c r="F47" s="259">
        <v>2.89</v>
      </c>
    </row>
    <row r="48" spans="1:6" ht="15.75" thickBot="1">
      <c r="A48" s="127">
        <v>42</v>
      </c>
      <c r="B48" s="395"/>
      <c r="C48" s="37" t="s">
        <v>40</v>
      </c>
      <c r="D48" s="38" t="s">
        <v>16</v>
      </c>
      <c r="E48" s="39" t="s">
        <v>39</v>
      </c>
      <c r="F48" s="260"/>
    </row>
    <row r="49" spans="1:7" ht="15.75" thickBot="1">
      <c r="A49" s="127">
        <v>43</v>
      </c>
      <c r="B49" s="395"/>
      <c r="C49" s="37" t="s">
        <v>58</v>
      </c>
      <c r="D49" s="38" t="s">
        <v>59</v>
      </c>
      <c r="E49" s="39" t="s">
        <v>60</v>
      </c>
      <c r="F49" s="260">
        <v>1.99</v>
      </c>
    </row>
    <row r="50" spans="1:7" ht="15.75" thickBot="1">
      <c r="A50" s="127">
        <v>44</v>
      </c>
      <c r="B50" s="395"/>
      <c r="C50" s="37" t="s">
        <v>63</v>
      </c>
      <c r="D50" s="38" t="s">
        <v>64</v>
      </c>
      <c r="E50" s="39" t="s">
        <v>39</v>
      </c>
      <c r="F50" s="260">
        <v>4.99</v>
      </c>
    </row>
    <row r="51" spans="1:7" ht="15.75" thickBot="1">
      <c r="A51" s="127">
        <v>45</v>
      </c>
      <c r="B51" s="395"/>
      <c r="C51" s="37" t="s">
        <v>63</v>
      </c>
      <c r="D51" s="38" t="s">
        <v>65</v>
      </c>
      <c r="E51" s="39" t="s">
        <v>39</v>
      </c>
      <c r="F51" s="260"/>
    </row>
    <row r="52" spans="1:7" ht="15.75" thickBot="1">
      <c r="A52" s="127">
        <v>46</v>
      </c>
      <c r="B52" s="395"/>
      <c r="C52" s="37" t="s">
        <v>75</v>
      </c>
      <c r="D52" s="38" t="s">
        <v>76</v>
      </c>
      <c r="E52" s="39" t="s">
        <v>77</v>
      </c>
      <c r="F52" s="260"/>
    </row>
    <row r="53" spans="1:7" ht="15.75" thickBot="1">
      <c r="A53" s="127">
        <v>47</v>
      </c>
      <c r="B53" s="395"/>
      <c r="C53" s="37" t="s">
        <v>78</v>
      </c>
      <c r="D53" s="38" t="s">
        <v>79</v>
      </c>
      <c r="E53" s="39" t="s">
        <v>80</v>
      </c>
      <c r="F53" s="260"/>
    </row>
    <row r="54" spans="1:7" ht="15.75" thickBot="1">
      <c r="A54" s="127">
        <v>48</v>
      </c>
      <c r="B54" s="395"/>
      <c r="C54" s="37" t="s">
        <v>81</v>
      </c>
      <c r="D54" s="38" t="s">
        <v>41</v>
      </c>
      <c r="E54" s="39" t="s">
        <v>243</v>
      </c>
      <c r="F54" s="260">
        <v>14.35</v>
      </c>
    </row>
    <row r="55" spans="1:7" ht="15.75" thickBot="1">
      <c r="A55" s="127">
        <v>49</v>
      </c>
      <c r="B55" s="395"/>
      <c r="C55" s="37" t="s">
        <v>81</v>
      </c>
      <c r="D55" s="38" t="s">
        <v>8</v>
      </c>
      <c r="E55" s="39" t="s">
        <v>243</v>
      </c>
      <c r="F55" s="260">
        <v>14.35</v>
      </c>
    </row>
    <row r="56" spans="1:7" ht="15.75" thickBot="1">
      <c r="A56" s="127">
        <v>50</v>
      </c>
      <c r="B56" s="395"/>
      <c r="C56" s="37" t="s">
        <v>83</v>
      </c>
      <c r="D56" s="38" t="s">
        <v>84</v>
      </c>
      <c r="E56" s="39" t="s">
        <v>85</v>
      </c>
      <c r="F56" s="260">
        <v>15.9</v>
      </c>
    </row>
    <row r="57" spans="1:7" ht="15.75" thickBot="1">
      <c r="A57" s="127">
        <v>51</v>
      </c>
      <c r="B57" s="395"/>
      <c r="C57" s="37" t="s">
        <v>83</v>
      </c>
      <c r="D57" s="38" t="s">
        <v>8</v>
      </c>
      <c r="E57" s="39" t="s">
        <v>85</v>
      </c>
      <c r="F57" s="260">
        <v>10.89</v>
      </c>
    </row>
    <row r="58" spans="1:7" ht="15" customHeight="1" thickBot="1">
      <c r="A58" s="127">
        <v>52</v>
      </c>
      <c r="B58" s="396"/>
      <c r="C58" s="177" t="s">
        <v>86</v>
      </c>
      <c r="D58" s="178" t="s">
        <v>87</v>
      </c>
      <c r="E58" s="179" t="s">
        <v>107</v>
      </c>
      <c r="F58" s="261">
        <v>2.2799999999999998</v>
      </c>
    </row>
    <row r="59" spans="1:7" ht="15.75" customHeight="1" thickBot="1">
      <c r="A59" s="127">
        <v>53</v>
      </c>
      <c r="B59" s="388" t="s">
        <v>240</v>
      </c>
      <c r="C59" s="34" t="s">
        <v>95</v>
      </c>
      <c r="D59" s="35" t="s">
        <v>96</v>
      </c>
      <c r="E59" s="36" t="s">
        <v>97</v>
      </c>
      <c r="F59" s="260">
        <v>10.99</v>
      </c>
    </row>
    <row r="60" spans="1:7" ht="15.75" thickBot="1">
      <c r="A60" s="127">
        <v>54</v>
      </c>
      <c r="B60" s="389"/>
      <c r="C60" s="37" t="s">
        <v>98</v>
      </c>
      <c r="D60" s="38" t="s">
        <v>99</v>
      </c>
      <c r="E60" s="39" t="s">
        <v>97</v>
      </c>
      <c r="F60" s="260">
        <v>29.9</v>
      </c>
    </row>
    <row r="61" spans="1:7" ht="15.75" thickBot="1">
      <c r="A61" s="127">
        <v>55</v>
      </c>
      <c r="B61" s="389"/>
      <c r="C61" s="37" t="s">
        <v>100</v>
      </c>
      <c r="D61" s="38" t="s">
        <v>101</v>
      </c>
      <c r="E61" s="39" t="s">
        <v>102</v>
      </c>
      <c r="F61" s="260">
        <v>7.89</v>
      </c>
    </row>
    <row r="62" spans="1:7" ht="15.75" thickBot="1">
      <c r="A62" s="127">
        <v>56</v>
      </c>
      <c r="B62" s="390"/>
      <c r="C62" s="37" t="s">
        <v>56</v>
      </c>
      <c r="D62" s="38" t="s">
        <v>57</v>
      </c>
      <c r="E62" s="39" t="s">
        <v>49</v>
      </c>
      <c r="F62" s="260">
        <v>9.59</v>
      </c>
    </row>
    <row r="63" spans="1:7" ht="15" customHeight="1" thickBot="1">
      <c r="A63" s="253"/>
      <c r="B63" s="145"/>
      <c r="C63" s="145"/>
      <c r="D63" s="145"/>
      <c r="E63" s="31"/>
      <c r="F63" s="257"/>
    </row>
    <row r="64" spans="1:7" ht="15" customHeight="1">
      <c r="A64" s="253"/>
      <c r="B64" s="402" t="s">
        <v>153</v>
      </c>
      <c r="C64" s="403"/>
      <c r="D64" s="403"/>
      <c r="E64" s="403"/>
      <c r="F64" s="403"/>
      <c r="G64" s="404"/>
    </row>
    <row r="65" spans="1:7" ht="15" customHeight="1">
      <c r="A65" s="253"/>
      <c r="B65" s="405" t="s">
        <v>159</v>
      </c>
      <c r="C65" s="408"/>
      <c r="D65" s="408"/>
      <c r="E65" s="408"/>
      <c r="F65" s="408"/>
      <c r="G65" s="407"/>
    </row>
    <row r="66" spans="1:7" ht="15.75" thickBot="1">
      <c r="A66" s="253"/>
      <c r="B66" s="399" t="s">
        <v>252</v>
      </c>
      <c r="C66" s="400"/>
      <c r="D66" s="400"/>
      <c r="E66" s="400"/>
      <c r="F66" s="400"/>
      <c r="G66" s="401"/>
    </row>
    <row r="67" spans="1:7">
      <c r="A67" s="175"/>
      <c r="B67" s="145"/>
      <c r="C67" s="145"/>
      <c r="D67" s="145"/>
      <c r="E67" s="145"/>
      <c r="F67" s="31"/>
    </row>
  </sheetData>
  <sheetProtection algorithmName="SHA-512" hashValue="eM1pNe8w5w4AgvfivXsimhClHMXo9zE0SdFL0GBr62H1OcJIeY1AhHIRILHb94pJPpvUK2l/uUP+4+yYLmXGsA==" saltValue="aNjejxZuVaTI8HZibcSSxw==" spinCount="100000" sheet="1" objects="1" scenarios="1"/>
  <mergeCells count="9">
    <mergeCell ref="B66:G66"/>
    <mergeCell ref="B59:B62"/>
    <mergeCell ref="B1:F1"/>
    <mergeCell ref="B2:F2"/>
    <mergeCell ref="B4:F4"/>
    <mergeCell ref="B7:B38"/>
    <mergeCell ref="B39:B58"/>
    <mergeCell ref="B64:G64"/>
    <mergeCell ref="B65:G6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331B6-2737-4AD8-A754-60F1578473DB}">
  <dimension ref="A1:G66"/>
  <sheetViews>
    <sheetView workbookViewId="0">
      <selection activeCell="I55" sqref="I55"/>
    </sheetView>
  </sheetViews>
  <sheetFormatPr defaultRowHeight="15"/>
  <cols>
    <col min="1" max="1" width="3.28515625" customWidth="1"/>
    <col min="2" max="2" width="5" customWidth="1"/>
    <col min="3" max="3" width="33.28515625" bestFit="1" customWidth="1"/>
    <col min="4" max="4" width="17" bestFit="1" customWidth="1"/>
    <col min="6" max="6" width="14.42578125" style="183" customWidth="1"/>
  </cols>
  <sheetData>
    <row r="1" spans="1:7">
      <c r="A1" s="31"/>
      <c r="B1" s="397" t="s">
        <v>221</v>
      </c>
      <c r="C1" s="397"/>
      <c r="D1" s="397"/>
      <c r="E1" s="397"/>
      <c r="F1" s="397"/>
      <c r="G1" s="145"/>
    </row>
    <row r="2" spans="1:7">
      <c r="A2" s="31"/>
      <c r="B2" s="397" t="s">
        <v>255</v>
      </c>
      <c r="C2" s="397"/>
      <c r="D2" s="397"/>
      <c r="E2" s="397"/>
      <c r="F2" s="397"/>
      <c r="G2" s="145"/>
    </row>
    <row r="3" spans="1:7">
      <c r="A3" s="31"/>
      <c r="B3" s="252"/>
      <c r="C3" s="252"/>
      <c r="D3" s="252"/>
      <c r="E3" s="252"/>
      <c r="F3" s="273"/>
      <c r="G3" s="145"/>
    </row>
    <row r="4" spans="1:7">
      <c r="A4" s="31"/>
      <c r="B4" s="398" t="s">
        <v>151</v>
      </c>
      <c r="C4" s="398"/>
      <c r="D4" s="398"/>
      <c r="E4" s="398"/>
      <c r="F4" s="398"/>
      <c r="G4" s="145"/>
    </row>
    <row r="5" spans="1:7">
      <c r="A5" s="31"/>
      <c r="B5" s="31"/>
      <c r="C5" s="15"/>
      <c r="D5" s="145"/>
      <c r="E5" s="31"/>
      <c r="F5" s="274"/>
      <c r="G5" s="145"/>
    </row>
    <row r="6" spans="1:7" ht="15.75" thickBot="1">
      <c r="A6" s="31"/>
      <c r="B6" s="145"/>
      <c r="C6" s="32" t="s">
        <v>0</v>
      </c>
      <c r="D6" s="32" t="s">
        <v>1</v>
      </c>
      <c r="E6" s="33" t="s">
        <v>141</v>
      </c>
      <c r="F6" s="287" t="s">
        <v>142</v>
      </c>
      <c r="G6" s="145"/>
    </row>
    <row r="7" spans="1:7" ht="15.75" customHeight="1" thickBot="1">
      <c r="A7" s="286">
        <v>1</v>
      </c>
      <c r="B7" s="391" t="s">
        <v>238</v>
      </c>
      <c r="C7" s="34" t="s">
        <v>2</v>
      </c>
      <c r="D7" s="35" t="s">
        <v>3</v>
      </c>
      <c r="E7" s="36" t="s">
        <v>158</v>
      </c>
      <c r="F7" s="276">
        <v>7.99</v>
      </c>
      <c r="G7" s="145"/>
    </row>
    <row r="8" spans="1:7" ht="15.75" thickBot="1">
      <c r="A8" s="286">
        <v>2</v>
      </c>
      <c r="B8" s="392"/>
      <c r="C8" s="37" t="s">
        <v>2</v>
      </c>
      <c r="D8" s="38" t="s">
        <v>5</v>
      </c>
      <c r="E8" s="39" t="s">
        <v>6</v>
      </c>
      <c r="F8" s="277">
        <v>8.2899999999999991</v>
      </c>
      <c r="G8" s="145"/>
    </row>
    <row r="9" spans="1:7" ht="15.75" thickBot="1">
      <c r="A9" s="286">
        <v>3</v>
      </c>
      <c r="B9" s="392"/>
      <c r="C9" s="37" t="s">
        <v>7</v>
      </c>
      <c r="D9" s="38" t="s">
        <v>8</v>
      </c>
      <c r="E9" s="39" t="s">
        <v>9</v>
      </c>
      <c r="F9" s="277">
        <v>17.989999999999998</v>
      </c>
      <c r="G9" s="145"/>
    </row>
    <row r="10" spans="1:7" ht="15.75" thickBot="1">
      <c r="A10" s="286">
        <v>4</v>
      </c>
      <c r="B10" s="392"/>
      <c r="C10" s="37" t="s">
        <v>17</v>
      </c>
      <c r="D10" s="38" t="s">
        <v>18</v>
      </c>
      <c r="E10" s="39" t="s">
        <v>9</v>
      </c>
      <c r="F10" s="277">
        <v>19.45</v>
      </c>
      <c r="G10" s="145"/>
    </row>
    <row r="11" spans="1:7" ht="15.75" thickBot="1">
      <c r="A11" s="286">
        <v>5</v>
      </c>
      <c r="B11" s="392"/>
      <c r="C11" s="37" t="s">
        <v>17</v>
      </c>
      <c r="D11" s="38" t="s">
        <v>19</v>
      </c>
      <c r="E11" s="39" t="s">
        <v>9</v>
      </c>
      <c r="F11" s="278">
        <v>18.75</v>
      </c>
      <c r="G11" s="145"/>
    </row>
    <row r="12" spans="1:7" ht="15.75" thickBot="1">
      <c r="A12" s="286">
        <v>6</v>
      </c>
      <c r="B12" s="392"/>
      <c r="C12" s="37" t="s">
        <v>20</v>
      </c>
      <c r="D12" s="38" t="s">
        <v>21</v>
      </c>
      <c r="E12" s="39" t="s">
        <v>9</v>
      </c>
      <c r="F12" s="278">
        <v>17.98</v>
      </c>
      <c r="G12" s="145"/>
    </row>
    <row r="13" spans="1:7" ht="15.75" thickBot="1">
      <c r="A13" s="286">
        <v>7</v>
      </c>
      <c r="B13" s="392"/>
      <c r="C13" s="37" t="s">
        <v>22</v>
      </c>
      <c r="D13" s="38" t="s">
        <v>23</v>
      </c>
      <c r="E13" s="39" t="s">
        <v>9</v>
      </c>
      <c r="F13" s="277">
        <v>26.25</v>
      </c>
      <c r="G13" s="145"/>
    </row>
    <row r="14" spans="1:7" ht="15.75" thickBot="1">
      <c r="A14" s="286">
        <v>8</v>
      </c>
      <c r="B14" s="392"/>
      <c r="C14" s="37" t="s">
        <v>22</v>
      </c>
      <c r="D14" s="38" t="s">
        <v>24</v>
      </c>
      <c r="E14" s="39" t="s">
        <v>9</v>
      </c>
      <c r="F14" s="277">
        <v>25.75</v>
      </c>
      <c r="G14" s="145"/>
    </row>
    <row r="15" spans="1:7" ht="15.75" thickBot="1">
      <c r="A15" s="286">
        <v>9</v>
      </c>
      <c r="B15" s="392"/>
      <c r="C15" s="37" t="s">
        <v>22</v>
      </c>
      <c r="D15" s="38" t="s">
        <v>25</v>
      </c>
      <c r="E15" s="40" t="s">
        <v>9</v>
      </c>
      <c r="F15" s="277">
        <v>32.950000000000003</v>
      </c>
      <c r="G15" s="145"/>
    </row>
    <row r="16" spans="1:7" ht="15.75" thickBot="1">
      <c r="A16" s="286">
        <v>10</v>
      </c>
      <c r="B16" s="392"/>
      <c r="C16" s="37" t="s">
        <v>26</v>
      </c>
      <c r="D16" s="38" t="s">
        <v>27</v>
      </c>
      <c r="E16" s="39" t="s">
        <v>4</v>
      </c>
      <c r="F16" s="277"/>
      <c r="G16" s="145"/>
    </row>
    <row r="17" spans="1:7" ht="15.75" thickBot="1">
      <c r="A17" s="286">
        <v>11</v>
      </c>
      <c r="B17" s="392"/>
      <c r="C17" s="37" t="s">
        <v>28</v>
      </c>
      <c r="D17" s="38" t="s">
        <v>27</v>
      </c>
      <c r="E17" s="39" t="s">
        <v>6</v>
      </c>
      <c r="F17" s="277">
        <v>5.69</v>
      </c>
      <c r="G17" s="145"/>
    </row>
    <row r="18" spans="1:7" ht="15.75" thickBot="1">
      <c r="A18" s="286">
        <v>12</v>
      </c>
      <c r="B18" s="392"/>
      <c r="C18" s="37" t="s">
        <v>29</v>
      </c>
      <c r="D18" s="38" t="s">
        <v>30</v>
      </c>
      <c r="E18" s="39" t="s">
        <v>31</v>
      </c>
      <c r="F18" s="278">
        <v>0</v>
      </c>
      <c r="G18" s="145"/>
    </row>
    <row r="19" spans="1:7" ht="15.75" thickBot="1">
      <c r="A19" s="286">
        <v>13</v>
      </c>
      <c r="B19" s="392"/>
      <c r="C19" s="37" t="s">
        <v>29</v>
      </c>
      <c r="D19" s="38" t="s">
        <v>32</v>
      </c>
      <c r="E19" s="39" t="s">
        <v>31</v>
      </c>
      <c r="F19" s="277">
        <v>17.989999999999998</v>
      </c>
      <c r="G19" s="145"/>
    </row>
    <row r="20" spans="1:7" ht="15.75" thickBot="1">
      <c r="A20" s="286">
        <v>14</v>
      </c>
      <c r="B20" s="392"/>
      <c r="C20" s="37" t="s">
        <v>29</v>
      </c>
      <c r="D20" s="38" t="s">
        <v>33</v>
      </c>
      <c r="E20" s="39" t="s">
        <v>31</v>
      </c>
      <c r="F20" s="277">
        <v>19.45</v>
      </c>
      <c r="G20" s="145"/>
    </row>
    <row r="21" spans="1:7" ht="15.75" thickBot="1">
      <c r="A21" s="286">
        <v>15</v>
      </c>
      <c r="B21" s="392"/>
      <c r="C21" s="37" t="s">
        <v>42</v>
      </c>
      <c r="D21" s="38" t="s">
        <v>43</v>
      </c>
      <c r="E21" s="39" t="s">
        <v>105</v>
      </c>
      <c r="F21" s="277">
        <v>3.49</v>
      </c>
      <c r="G21" s="145"/>
    </row>
    <row r="22" spans="1:7" ht="15.75" thickBot="1">
      <c r="A22" s="286">
        <v>16</v>
      </c>
      <c r="B22" s="392"/>
      <c r="C22" s="37" t="s">
        <v>44</v>
      </c>
      <c r="D22" s="38" t="s">
        <v>45</v>
      </c>
      <c r="E22" s="39" t="s">
        <v>106</v>
      </c>
      <c r="F22" s="277">
        <v>4.99</v>
      </c>
      <c r="G22" s="145"/>
    </row>
    <row r="23" spans="1:7" ht="15.75" thickBot="1">
      <c r="A23" s="286">
        <v>17</v>
      </c>
      <c r="B23" s="392"/>
      <c r="C23" s="37" t="s">
        <v>46</v>
      </c>
      <c r="D23" s="38" t="s">
        <v>21</v>
      </c>
      <c r="E23" s="39" t="s">
        <v>31</v>
      </c>
      <c r="F23" s="277">
        <v>4.45</v>
      </c>
      <c r="G23" s="145"/>
    </row>
    <row r="24" spans="1:7" ht="15.75" thickBot="1">
      <c r="A24" s="286">
        <v>18</v>
      </c>
      <c r="B24" s="392"/>
      <c r="C24" s="37" t="s">
        <v>47</v>
      </c>
      <c r="D24" s="38" t="s">
        <v>48</v>
      </c>
      <c r="E24" s="39" t="s">
        <v>49</v>
      </c>
      <c r="F24" s="278">
        <v>7.45</v>
      </c>
      <c r="G24" s="145"/>
    </row>
    <row r="25" spans="1:7" ht="15.75" thickBot="1">
      <c r="A25" s="286">
        <v>19</v>
      </c>
      <c r="B25" s="392"/>
      <c r="C25" s="37" t="s">
        <v>50</v>
      </c>
      <c r="D25" s="38" t="s">
        <v>51</v>
      </c>
      <c r="E25" s="39" t="s">
        <v>9</v>
      </c>
      <c r="F25" s="277">
        <v>22.45</v>
      </c>
      <c r="G25" s="145"/>
    </row>
    <row r="26" spans="1:7" ht="15.75" thickBot="1">
      <c r="A26" s="286">
        <v>20</v>
      </c>
      <c r="B26" s="392"/>
      <c r="C26" s="37" t="s">
        <v>52</v>
      </c>
      <c r="D26" s="38" t="s">
        <v>53</v>
      </c>
      <c r="E26" s="39" t="s">
        <v>49</v>
      </c>
      <c r="F26" s="278">
        <v>11.29</v>
      </c>
      <c r="G26" s="145"/>
    </row>
    <row r="27" spans="1:7" ht="15.75" thickBot="1">
      <c r="A27" s="286">
        <v>21</v>
      </c>
      <c r="B27" s="392"/>
      <c r="C27" s="37" t="s">
        <v>54</v>
      </c>
      <c r="D27" s="38" t="s">
        <v>55</v>
      </c>
      <c r="E27" s="39" t="s">
        <v>49</v>
      </c>
      <c r="F27" s="277"/>
      <c r="G27" s="145"/>
    </row>
    <row r="28" spans="1:7" ht="15.75" thickBot="1">
      <c r="A28" s="286">
        <v>22</v>
      </c>
      <c r="B28" s="392"/>
      <c r="C28" s="37" t="s">
        <v>52</v>
      </c>
      <c r="D28" s="38" t="s">
        <v>8</v>
      </c>
      <c r="E28" s="39" t="s">
        <v>49</v>
      </c>
      <c r="F28" s="277">
        <v>10.85</v>
      </c>
      <c r="G28" s="145"/>
    </row>
    <row r="29" spans="1:7" ht="15.75" thickBot="1">
      <c r="A29" s="286">
        <v>23</v>
      </c>
      <c r="B29" s="392"/>
      <c r="C29" s="37" t="s">
        <v>61</v>
      </c>
      <c r="D29" s="38" t="s">
        <v>62</v>
      </c>
      <c r="E29" s="39" t="s">
        <v>12</v>
      </c>
      <c r="F29" s="277">
        <v>4.8499999999999996</v>
      </c>
      <c r="G29" s="145"/>
    </row>
    <row r="30" spans="1:7" ht="15.75" thickBot="1">
      <c r="A30" s="286">
        <v>24</v>
      </c>
      <c r="B30" s="392"/>
      <c r="C30" s="37" t="s">
        <v>61</v>
      </c>
      <c r="D30" s="38" t="s">
        <v>8</v>
      </c>
      <c r="E30" s="39" t="s">
        <v>12</v>
      </c>
      <c r="F30" s="278">
        <v>4.6500000000000004</v>
      </c>
      <c r="G30" s="145"/>
    </row>
    <row r="31" spans="1:7" ht="15.75" thickBot="1">
      <c r="A31" s="286">
        <v>25</v>
      </c>
      <c r="B31" s="392"/>
      <c r="C31" s="37" t="s">
        <v>66</v>
      </c>
      <c r="D31" s="38" t="s">
        <v>8</v>
      </c>
      <c r="E31" s="39" t="s">
        <v>31</v>
      </c>
      <c r="F31" s="277">
        <v>2.99</v>
      </c>
      <c r="G31" s="145"/>
    </row>
    <row r="32" spans="1:7" ht="15.75" thickBot="1">
      <c r="A32" s="286">
        <v>26</v>
      </c>
      <c r="B32" s="392"/>
      <c r="C32" s="37" t="s">
        <v>67</v>
      </c>
      <c r="D32" s="38" t="s">
        <v>68</v>
      </c>
      <c r="E32" s="39" t="s">
        <v>69</v>
      </c>
      <c r="F32" s="277">
        <v>4.29</v>
      </c>
      <c r="G32" s="145"/>
    </row>
    <row r="33" spans="1:7" ht="15.75" thickBot="1">
      <c r="A33" s="286">
        <v>27</v>
      </c>
      <c r="B33" s="392"/>
      <c r="C33" s="37" t="s">
        <v>70</v>
      </c>
      <c r="D33" s="38" t="s">
        <v>71</v>
      </c>
      <c r="E33" s="39" t="s">
        <v>105</v>
      </c>
      <c r="F33" s="278">
        <v>3.75</v>
      </c>
      <c r="G33" s="145"/>
    </row>
    <row r="34" spans="1:7" ht="15.75" thickBot="1">
      <c r="A34" s="286">
        <v>28</v>
      </c>
      <c r="B34" s="392"/>
      <c r="C34" s="37" t="s">
        <v>72</v>
      </c>
      <c r="D34" s="38" t="s">
        <v>73</v>
      </c>
      <c r="E34" s="39" t="s">
        <v>74</v>
      </c>
      <c r="F34" s="277">
        <v>11.29</v>
      </c>
      <c r="G34" s="145"/>
    </row>
    <row r="35" spans="1:7" ht="15.75" thickBot="1">
      <c r="A35" s="286">
        <v>29</v>
      </c>
      <c r="B35" s="392"/>
      <c r="C35" s="37" t="s">
        <v>72</v>
      </c>
      <c r="D35" s="38" t="s">
        <v>8</v>
      </c>
      <c r="E35" s="39" t="s">
        <v>74</v>
      </c>
      <c r="F35" s="277">
        <v>9.39</v>
      </c>
      <c r="G35" s="145"/>
    </row>
    <row r="36" spans="1:7" ht="15.75" thickBot="1">
      <c r="A36" s="286">
        <v>30</v>
      </c>
      <c r="B36" s="392"/>
      <c r="C36" s="37" t="s">
        <v>88</v>
      </c>
      <c r="D36" s="38" t="s">
        <v>8</v>
      </c>
      <c r="E36" s="39" t="s">
        <v>82</v>
      </c>
      <c r="F36" s="277">
        <v>1.89</v>
      </c>
      <c r="G36" s="145"/>
    </row>
    <row r="37" spans="1:7" ht="15.75" thickBot="1">
      <c r="A37" s="286">
        <v>31</v>
      </c>
      <c r="B37" s="392"/>
      <c r="C37" s="37" t="s">
        <v>89</v>
      </c>
      <c r="D37" s="38" t="s">
        <v>90</v>
      </c>
      <c r="E37" s="39" t="s">
        <v>91</v>
      </c>
      <c r="F37" s="277"/>
      <c r="G37" s="145"/>
    </row>
    <row r="38" spans="1:7" ht="15.75" thickBot="1">
      <c r="A38" s="286">
        <v>32</v>
      </c>
      <c r="B38" s="393"/>
      <c r="C38" s="177" t="s">
        <v>92</v>
      </c>
      <c r="D38" s="178" t="s">
        <v>93</v>
      </c>
      <c r="E38" s="179" t="s">
        <v>94</v>
      </c>
      <c r="F38" s="279">
        <v>4.59</v>
      </c>
      <c r="G38" s="145"/>
    </row>
    <row r="39" spans="1:7" ht="15.75" customHeight="1" thickBot="1">
      <c r="A39" s="286">
        <v>33</v>
      </c>
      <c r="B39" s="394" t="s">
        <v>239</v>
      </c>
      <c r="C39" s="34" t="s">
        <v>10</v>
      </c>
      <c r="D39" s="35" t="s">
        <v>11</v>
      </c>
      <c r="E39" s="36" t="s">
        <v>12</v>
      </c>
      <c r="F39" s="277">
        <v>3.69</v>
      </c>
      <c r="G39" s="145"/>
    </row>
    <row r="40" spans="1:7" ht="15.75" thickBot="1">
      <c r="A40" s="286">
        <v>34</v>
      </c>
      <c r="B40" s="395"/>
      <c r="C40" s="37" t="s">
        <v>10</v>
      </c>
      <c r="D40" s="38" t="s">
        <v>8</v>
      </c>
      <c r="E40" s="39" t="s">
        <v>13</v>
      </c>
      <c r="F40" s="278">
        <v>1.99</v>
      </c>
      <c r="G40" s="145"/>
    </row>
    <row r="41" spans="1:7" ht="15.75" thickBot="1">
      <c r="A41" s="286">
        <v>35</v>
      </c>
      <c r="B41" s="395"/>
      <c r="C41" s="37" t="s">
        <v>14</v>
      </c>
      <c r="D41" s="38" t="s">
        <v>15</v>
      </c>
      <c r="E41" s="39" t="s">
        <v>103</v>
      </c>
      <c r="F41" s="278"/>
      <c r="G41" s="145"/>
    </row>
    <row r="42" spans="1:7" ht="15.75" thickBot="1">
      <c r="A42" s="286">
        <v>36</v>
      </c>
      <c r="B42" s="395"/>
      <c r="C42" s="37" t="s">
        <v>14</v>
      </c>
      <c r="D42" s="38" t="s">
        <v>104</v>
      </c>
      <c r="E42" s="39" t="s">
        <v>103</v>
      </c>
      <c r="F42" s="277"/>
      <c r="G42" s="145"/>
    </row>
    <row r="43" spans="1:7" ht="15.75" thickBot="1">
      <c r="A43" s="286">
        <v>37</v>
      </c>
      <c r="B43" s="395"/>
      <c r="C43" s="37" t="s">
        <v>34</v>
      </c>
      <c r="D43" s="38" t="s">
        <v>35</v>
      </c>
      <c r="E43" s="39" t="s">
        <v>36</v>
      </c>
      <c r="F43" s="277">
        <v>2.59</v>
      </c>
      <c r="G43" s="145"/>
    </row>
    <row r="44" spans="1:7" ht="15.75" thickBot="1">
      <c r="A44" s="286">
        <v>38</v>
      </c>
      <c r="B44" s="395"/>
      <c r="C44" s="37" t="s">
        <v>34</v>
      </c>
      <c r="D44" s="38" t="s">
        <v>37</v>
      </c>
      <c r="E44" s="39" t="s">
        <v>36</v>
      </c>
      <c r="F44" s="277">
        <v>3.89</v>
      </c>
      <c r="G44" s="145"/>
    </row>
    <row r="45" spans="1:7" ht="15.75" thickBot="1">
      <c r="A45" s="286">
        <v>39</v>
      </c>
      <c r="B45" s="395"/>
      <c r="C45" s="37" t="s">
        <v>38</v>
      </c>
      <c r="D45" s="38" t="s">
        <v>121</v>
      </c>
      <c r="E45" s="39" t="s">
        <v>39</v>
      </c>
      <c r="F45" s="277">
        <v>0</v>
      </c>
      <c r="G45" s="145"/>
    </row>
    <row r="46" spans="1:7" ht="15.75" thickBot="1">
      <c r="A46" s="286">
        <v>40</v>
      </c>
      <c r="B46" s="395"/>
      <c r="C46" s="37" t="s">
        <v>38</v>
      </c>
      <c r="D46" s="38" t="s">
        <v>16</v>
      </c>
      <c r="E46" s="39" t="s">
        <v>39</v>
      </c>
      <c r="F46" s="277">
        <v>3.29</v>
      </c>
      <c r="G46" s="145"/>
    </row>
    <row r="47" spans="1:7" ht="15.75" thickBot="1">
      <c r="A47" s="286">
        <v>41</v>
      </c>
      <c r="B47" s="395"/>
      <c r="C47" s="37" t="s">
        <v>40</v>
      </c>
      <c r="D47" s="38" t="s">
        <v>41</v>
      </c>
      <c r="E47" s="39" t="s">
        <v>39</v>
      </c>
      <c r="F47" s="280">
        <v>2.68</v>
      </c>
      <c r="G47" s="145"/>
    </row>
    <row r="48" spans="1:7" ht="15.75" thickBot="1">
      <c r="A48" s="286">
        <v>42</v>
      </c>
      <c r="B48" s="395"/>
      <c r="C48" s="37" t="s">
        <v>40</v>
      </c>
      <c r="D48" s="38" t="s">
        <v>16</v>
      </c>
      <c r="E48" s="39" t="s">
        <v>39</v>
      </c>
      <c r="F48" s="278">
        <v>2.4500000000000002</v>
      </c>
      <c r="G48" s="145"/>
    </row>
    <row r="49" spans="1:7" ht="15.75" thickBot="1">
      <c r="A49" s="286">
        <v>43</v>
      </c>
      <c r="B49" s="395"/>
      <c r="C49" s="37" t="s">
        <v>58</v>
      </c>
      <c r="D49" s="38" t="s">
        <v>59</v>
      </c>
      <c r="E49" s="39" t="s">
        <v>60</v>
      </c>
      <c r="F49" s="278">
        <v>2.95</v>
      </c>
      <c r="G49" s="145"/>
    </row>
    <row r="50" spans="1:7" ht="15.75" thickBot="1">
      <c r="A50" s="286">
        <v>44</v>
      </c>
      <c r="B50" s="395"/>
      <c r="C50" s="37" t="s">
        <v>63</v>
      </c>
      <c r="D50" s="38" t="s">
        <v>64</v>
      </c>
      <c r="E50" s="39" t="s">
        <v>39</v>
      </c>
      <c r="F50" s="278">
        <v>4.99</v>
      </c>
      <c r="G50" s="145"/>
    </row>
    <row r="51" spans="1:7" ht="15.75" thickBot="1">
      <c r="A51" s="286">
        <v>45</v>
      </c>
      <c r="B51" s="395"/>
      <c r="C51" s="37" t="s">
        <v>63</v>
      </c>
      <c r="D51" s="38" t="s">
        <v>65</v>
      </c>
      <c r="E51" s="39" t="s">
        <v>39</v>
      </c>
      <c r="F51" s="278">
        <v>3.59</v>
      </c>
      <c r="G51" s="145"/>
    </row>
    <row r="52" spans="1:7" ht="15.75" thickBot="1">
      <c r="A52" s="286">
        <v>46</v>
      </c>
      <c r="B52" s="395"/>
      <c r="C52" s="37" t="s">
        <v>75</v>
      </c>
      <c r="D52" s="38" t="s">
        <v>76</v>
      </c>
      <c r="E52" s="39" t="s">
        <v>77</v>
      </c>
      <c r="F52" s="278">
        <v>9.65</v>
      </c>
      <c r="G52" s="145"/>
    </row>
    <row r="53" spans="1:7" ht="15.75" thickBot="1">
      <c r="A53" s="286">
        <v>47</v>
      </c>
      <c r="B53" s="395"/>
      <c r="C53" s="37" t="s">
        <v>78</v>
      </c>
      <c r="D53" s="38" t="s">
        <v>79</v>
      </c>
      <c r="E53" s="39" t="s">
        <v>80</v>
      </c>
      <c r="F53" s="278">
        <v>6.49</v>
      </c>
      <c r="G53" s="145"/>
    </row>
    <row r="54" spans="1:7" ht="15.75" thickBot="1">
      <c r="A54" s="286">
        <v>48</v>
      </c>
      <c r="B54" s="395"/>
      <c r="C54" s="37" t="s">
        <v>81</v>
      </c>
      <c r="D54" s="38" t="s">
        <v>41</v>
      </c>
      <c r="E54" s="39" t="s">
        <v>243</v>
      </c>
      <c r="F54" s="278">
        <v>12.99</v>
      </c>
      <c r="G54" s="145"/>
    </row>
    <row r="55" spans="1:7" ht="15.75" thickBot="1">
      <c r="A55" s="286">
        <v>49</v>
      </c>
      <c r="B55" s="395"/>
      <c r="C55" s="37" t="s">
        <v>81</v>
      </c>
      <c r="D55" s="38" t="s">
        <v>8</v>
      </c>
      <c r="E55" s="39" t="s">
        <v>243</v>
      </c>
      <c r="F55" s="278">
        <v>11.89</v>
      </c>
      <c r="G55" s="145"/>
    </row>
    <row r="56" spans="1:7" ht="15.75" thickBot="1">
      <c r="A56" s="286">
        <v>50</v>
      </c>
      <c r="B56" s="395"/>
      <c r="C56" s="37" t="s">
        <v>83</v>
      </c>
      <c r="D56" s="38" t="s">
        <v>84</v>
      </c>
      <c r="E56" s="39" t="s">
        <v>85</v>
      </c>
      <c r="F56" s="278">
        <v>12.75</v>
      </c>
      <c r="G56" s="145"/>
    </row>
    <row r="57" spans="1:7" ht="15.75" thickBot="1">
      <c r="A57" s="286">
        <v>51</v>
      </c>
      <c r="B57" s="395"/>
      <c r="C57" s="37" t="s">
        <v>83</v>
      </c>
      <c r="D57" s="38" t="s">
        <v>8</v>
      </c>
      <c r="E57" s="39" t="s">
        <v>85</v>
      </c>
      <c r="F57" s="278">
        <v>11.99</v>
      </c>
      <c r="G57" s="145"/>
    </row>
    <row r="58" spans="1:7" ht="15.75" thickBot="1">
      <c r="A58" s="286">
        <v>52</v>
      </c>
      <c r="B58" s="396"/>
      <c r="C58" s="177" t="s">
        <v>86</v>
      </c>
      <c r="D58" s="178" t="s">
        <v>87</v>
      </c>
      <c r="E58" s="179" t="s">
        <v>107</v>
      </c>
      <c r="F58" s="281">
        <v>2.4900000000000002</v>
      </c>
      <c r="G58" s="145"/>
    </row>
    <row r="59" spans="1:7" ht="15.75" customHeight="1" thickBot="1">
      <c r="A59" s="286">
        <v>53</v>
      </c>
      <c r="B59" s="388" t="s">
        <v>240</v>
      </c>
      <c r="C59" s="34" t="s">
        <v>95</v>
      </c>
      <c r="D59" s="35" t="s">
        <v>96</v>
      </c>
      <c r="E59" s="36" t="s">
        <v>97</v>
      </c>
      <c r="F59" s="278">
        <v>11.95</v>
      </c>
      <c r="G59" s="145"/>
    </row>
    <row r="60" spans="1:7" ht="15.75" thickBot="1">
      <c r="A60" s="286">
        <v>54</v>
      </c>
      <c r="B60" s="389"/>
      <c r="C60" s="37" t="s">
        <v>98</v>
      </c>
      <c r="D60" s="38" t="s">
        <v>99</v>
      </c>
      <c r="E60" s="39" t="s">
        <v>97</v>
      </c>
      <c r="F60" s="278">
        <v>37.9</v>
      </c>
      <c r="G60" s="145"/>
    </row>
    <row r="61" spans="1:7" ht="15.75" thickBot="1">
      <c r="A61" s="286">
        <v>55</v>
      </c>
      <c r="B61" s="389"/>
      <c r="C61" s="37" t="s">
        <v>100</v>
      </c>
      <c r="D61" s="38" t="s">
        <v>101</v>
      </c>
      <c r="E61" s="39" t="s">
        <v>102</v>
      </c>
      <c r="F61" s="278">
        <v>8.9499999999999993</v>
      </c>
      <c r="G61" s="145"/>
    </row>
    <row r="62" spans="1:7" ht="15.75" thickBot="1">
      <c r="A62" s="286">
        <v>56</v>
      </c>
      <c r="B62" s="389"/>
      <c r="C62" s="37" t="s">
        <v>56</v>
      </c>
      <c r="D62" s="38" t="s">
        <v>57</v>
      </c>
      <c r="E62" s="39" t="s">
        <v>49</v>
      </c>
      <c r="F62" s="278"/>
      <c r="G62" s="145"/>
    </row>
    <row r="63" spans="1:7" ht="15.75" thickBot="1">
      <c r="A63" s="31"/>
      <c r="B63" s="413"/>
      <c r="C63" s="413"/>
      <c r="D63" s="145"/>
      <c r="E63" s="31"/>
      <c r="F63" s="274"/>
      <c r="G63" s="145"/>
    </row>
    <row r="64" spans="1:7">
      <c r="A64" s="31"/>
      <c r="B64" s="411" t="s">
        <v>153</v>
      </c>
      <c r="C64" s="412"/>
      <c r="D64" s="412"/>
      <c r="E64" s="412"/>
      <c r="F64" s="412"/>
      <c r="G64" s="412"/>
    </row>
    <row r="65" spans="1:7">
      <c r="A65" s="31"/>
      <c r="B65" s="405" t="s">
        <v>136</v>
      </c>
      <c r="C65" s="408"/>
      <c r="D65" s="408"/>
      <c r="E65" s="408"/>
      <c r="F65" s="408"/>
      <c r="G65" s="408"/>
    </row>
    <row r="66" spans="1:7" ht="15.75" thickBot="1">
      <c r="A66" s="31"/>
      <c r="B66" s="409" t="s">
        <v>252</v>
      </c>
      <c r="C66" s="410"/>
      <c r="D66" s="410"/>
      <c r="E66" s="410"/>
      <c r="F66" s="410"/>
      <c r="G66" s="410"/>
    </row>
  </sheetData>
  <sheetProtection algorithmName="SHA-512" hashValue="hejIg2L93ZQJhTxaqLIMllHpejTqmryspIKvTDP7cVS8ioO24dqjbNnrQRGTin+dIip1OqLyTyNNofwbBLNe6w==" saltValue="W3Fq2h0DPaba7C0Kec3MSQ==" spinCount="100000" sheet="1" objects="1" scenarios="1"/>
  <mergeCells count="10">
    <mergeCell ref="B66:G66"/>
    <mergeCell ref="B59:B62"/>
    <mergeCell ref="B1:F1"/>
    <mergeCell ref="B2:F2"/>
    <mergeCell ref="B4:F4"/>
    <mergeCell ref="B7:B38"/>
    <mergeCell ref="B39:B58"/>
    <mergeCell ref="B64:G64"/>
    <mergeCell ref="B65:G65"/>
    <mergeCell ref="B63:C6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36795-A053-4890-AC09-16A6F25AC052}">
  <dimension ref="A1:G67"/>
  <sheetViews>
    <sheetView topLeftCell="A10" workbookViewId="0">
      <selection activeCell="F7" sqref="F7:F62"/>
    </sheetView>
  </sheetViews>
  <sheetFormatPr defaultRowHeight="15"/>
  <cols>
    <col min="1" max="1" width="3.28515625" customWidth="1"/>
    <col min="2" max="2" width="5" customWidth="1"/>
    <col min="3" max="3" width="33.28515625" bestFit="1" customWidth="1"/>
    <col min="4" max="4" width="17" bestFit="1" customWidth="1"/>
    <col min="6" max="6" width="9.140625" style="47"/>
  </cols>
  <sheetData>
    <row r="1" spans="1:6">
      <c r="A1" s="253"/>
      <c r="B1" s="397" t="s">
        <v>221</v>
      </c>
      <c r="C1" s="397"/>
      <c r="D1" s="397"/>
      <c r="E1" s="397"/>
      <c r="F1" s="397"/>
    </row>
    <row r="2" spans="1:6">
      <c r="A2" s="253"/>
      <c r="B2" s="397" t="s">
        <v>250</v>
      </c>
      <c r="C2" s="397"/>
      <c r="D2" s="397"/>
      <c r="E2" s="397"/>
      <c r="F2" s="397"/>
    </row>
    <row r="3" spans="1:6">
      <c r="A3" s="253"/>
      <c r="B3" s="252"/>
      <c r="C3" s="252"/>
      <c r="D3" s="252"/>
      <c r="E3" s="252"/>
      <c r="F3" s="46"/>
    </row>
    <row r="4" spans="1:6">
      <c r="A4" s="253"/>
      <c r="B4" s="398" t="s">
        <v>150</v>
      </c>
      <c r="C4" s="398"/>
      <c r="D4" s="398"/>
      <c r="E4" s="398"/>
      <c r="F4" s="398"/>
    </row>
    <row r="5" spans="1:6">
      <c r="A5" s="253"/>
      <c r="B5" s="31"/>
      <c r="C5" s="15"/>
      <c r="D5" s="145"/>
      <c r="E5" s="31"/>
      <c r="F5" s="119"/>
    </row>
    <row r="6" spans="1:6" ht="15.75" thickBot="1">
      <c r="A6" s="253"/>
      <c r="B6" s="145"/>
      <c r="C6" s="32" t="s">
        <v>0</v>
      </c>
      <c r="D6" s="32" t="s">
        <v>1</v>
      </c>
      <c r="E6" s="33" t="s">
        <v>141</v>
      </c>
      <c r="F6" s="120" t="s">
        <v>142</v>
      </c>
    </row>
    <row r="7" spans="1:6" ht="15.75" customHeight="1" thickBot="1">
      <c r="A7" s="127">
        <v>1</v>
      </c>
      <c r="B7" s="391" t="s">
        <v>238</v>
      </c>
      <c r="C7" s="34" t="s">
        <v>2</v>
      </c>
      <c r="D7" s="35" t="s">
        <v>3</v>
      </c>
      <c r="E7" s="36" t="s">
        <v>158</v>
      </c>
      <c r="F7" s="113">
        <v>6.98</v>
      </c>
    </row>
    <row r="8" spans="1:6" ht="15.75" thickBot="1">
      <c r="A8" s="127">
        <v>2</v>
      </c>
      <c r="B8" s="392"/>
      <c r="C8" s="37" t="s">
        <v>2</v>
      </c>
      <c r="D8" s="38" t="s">
        <v>5</v>
      </c>
      <c r="E8" s="39" t="s">
        <v>6</v>
      </c>
      <c r="F8" s="114">
        <v>8.7899999999999991</v>
      </c>
    </row>
    <row r="9" spans="1:6" ht="15.75" thickBot="1">
      <c r="A9" s="127">
        <v>3</v>
      </c>
      <c r="B9" s="392"/>
      <c r="C9" s="37" t="s">
        <v>7</v>
      </c>
      <c r="D9" s="38" t="s">
        <v>8</v>
      </c>
      <c r="E9" s="39" t="s">
        <v>9</v>
      </c>
      <c r="F9" s="114">
        <v>17.940000000000001</v>
      </c>
    </row>
    <row r="10" spans="1:6" ht="15.75" thickBot="1">
      <c r="A10" s="127">
        <v>4</v>
      </c>
      <c r="B10" s="392"/>
      <c r="C10" s="37" t="s">
        <v>17</v>
      </c>
      <c r="D10" s="38" t="s">
        <v>18</v>
      </c>
      <c r="E10" s="39" t="s">
        <v>9</v>
      </c>
      <c r="F10" s="114">
        <v>18.98</v>
      </c>
    </row>
    <row r="11" spans="1:6" ht="15.75" thickBot="1">
      <c r="A11" s="127">
        <v>5</v>
      </c>
      <c r="B11" s="392"/>
      <c r="C11" s="37" t="s">
        <v>17</v>
      </c>
      <c r="D11" s="38" t="s">
        <v>19</v>
      </c>
      <c r="E11" s="39" t="s">
        <v>9</v>
      </c>
      <c r="F11" s="115">
        <v>18.59</v>
      </c>
    </row>
    <row r="12" spans="1:6" ht="15.75" thickBot="1">
      <c r="A12" s="127">
        <v>6</v>
      </c>
      <c r="B12" s="392"/>
      <c r="C12" s="37" t="s">
        <v>20</v>
      </c>
      <c r="D12" s="38" t="s">
        <v>21</v>
      </c>
      <c r="E12" s="39" t="s">
        <v>9</v>
      </c>
      <c r="F12" s="116">
        <v>21.98</v>
      </c>
    </row>
    <row r="13" spans="1:6" ht="15.75" thickBot="1">
      <c r="A13" s="127">
        <v>7</v>
      </c>
      <c r="B13" s="392"/>
      <c r="C13" s="37" t="s">
        <v>22</v>
      </c>
      <c r="D13" s="38" t="s">
        <v>23</v>
      </c>
      <c r="E13" s="39" t="s">
        <v>9</v>
      </c>
      <c r="F13" s="114">
        <v>25.98</v>
      </c>
    </row>
    <row r="14" spans="1:6" ht="15.75" thickBot="1">
      <c r="A14" s="127">
        <v>8</v>
      </c>
      <c r="B14" s="392"/>
      <c r="C14" s="37" t="s">
        <v>22</v>
      </c>
      <c r="D14" s="38" t="s">
        <v>24</v>
      </c>
      <c r="E14" s="39" t="s">
        <v>9</v>
      </c>
      <c r="F14" s="114">
        <v>24.98</v>
      </c>
    </row>
    <row r="15" spans="1:6" ht="15.75" thickBot="1">
      <c r="A15" s="127">
        <v>9</v>
      </c>
      <c r="B15" s="392"/>
      <c r="C15" s="37" t="s">
        <v>22</v>
      </c>
      <c r="D15" s="38" t="s">
        <v>25</v>
      </c>
      <c r="E15" s="40" t="s">
        <v>9</v>
      </c>
      <c r="F15" s="114"/>
    </row>
    <row r="16" spans="1:6" ht="15.75" thickBot="1">
      <c r="A16" s="127">
        <v>10</v>
      </c>
      <c r="B16" s="392"/>
      <c r="C16" s="37" t="s">
        <v>26</v>
      </c>
      <c r="D16" s="38" t="s">
        <v>27</v>
      </c>
      <c r="E16" s="39" t="s">
        <v>4</v>
      </c>
      <c r="F16" s="114">
        <v>6.89</v>
      </c>
    </row>
    <row r="17" spans="1:6" ht="15.75" thickBot="1">
      <c r="A17" s="127">
        <v>11</v>
      </c>
      <c r="B17" s="392"/>
      <c r="C17" s="37" t="s">
        <v>28</v>
      </c>
      <c r="D17" s="38" t="s">
        <v>27</v>
      </c>
      <c r="E17" s="39" t="s">
        <v>6</v>
      </c>
      <c r="F17" s="114">
        <v>6.89</v>
      </c>
    </row>
    <row r="18" spans="1:6" ht="15.75" thickBot="1">
      <c r="A18" s="127">
        <v>12</v>
      </c>
      <c r="B18" s="392"/>
      <c r="C18" s="37" t="s">
        <v>29</v>
      </c>
      <c r="D18" s="38" t="s">
        <v>30</v>
      </c>
      <c r="E18" s="39" t="s">
        <v>31</v>
      </c>
      <c r="F18" s="116"/>
    </row>
    <row r="19" spans="1:6" ht="15.75" thickBot="1">
      <c r="A19" s="127">
        <v>13</v>
      </c>
      <c r="B19" s="392"/>
      <c r="C19" s="37" t="s">
        <v>29</v>
      </c>
      <c r="D19" s="38" t="s">
        <v>32</v>
      </c>
      <c r="E19" s="39" t="s">
        <v>31</v>
      </c>
      <c r="F19" s="114">
        <v>17.96</v>
      </c>
    </row>
    <row r="20" spans="1:6" ht="15.75" thickBot="1">
      <c r="A20" s="127">
        <v>14</v>
      </c>
      <c r="B20" s="392"/>
      <c r="C20" s="37" t="s">
        <v>29</v>
      </c>
      <c r="D20" s="38" t="s">
        <v>33</v>
      </c>
      <c r="E20" s="39" t="s">
        <v>31</v>
      </c>
      <c r="F20" s="114">
        <v>17.96</v>
      </c>
    </row>
    <row r="21" spans="1:6" ht="15.75" thickBot="1">
      <c r="A21" s="127">
        <v>15</v>
      </c>
      <c r="B21" s="392"/>
      <c r="C21" s="37" t="s">
        <v>42</v>
      </c>
      <c r="D21" s="38" t="s">
        <v>43</v>
      </c>
      <c r="E21" s="39" t="s">
        <v>105</v>
      </c>
      <c r="F21" s="114">
        <v>2.4900000000000002</v>
      </c>
    </row>
    <row r="22" spans="1:6" ht="15.75" thickBot="1">
      <c r="A22" s="127">
        <v>16</v>
      </c>
      <c r="B22" s="392"/>
      <c r="C22" s="37" t="s">
        <v>44</v>
      </c>
      <c r="D22" s="38" t="s">
        <v>45</v>
      </c>
      <c r="E22" s="39" t="s">
        <v>106</v>
      </c>
      <c r="F22" s="114">
        <v>4.99</v>
      </c>
    </row>
    <row r="23" spans="1:6" ht="15.75" thickBot="1">
      <c r="A23" s="127">
        <v>17</v>
      </c>
      <c r="B23" s="392"/>
      <c r="C23" s="37" t="s">
        <v>46</v>
      </c>
      <c r="D23" s="38" t="s">
        <v>21</v>
      </c>
      <c r="E23" s="39" t="s">
        <v>31</v>
      </c>
      <c r="F23" s="114">
        <v>4.99</v>
      </c>
    </row>
    <row r="24" spans="1:6" ht="15.75" thickBot="1">
      <c r="A24" s="127">
        <v>18</v>
      </c>
      <c r="B24" s="392"/>
      <c r="C24" s="37" t="s">
        <v>47</v>
      </c>
      <c r="D24" s="38" t="s">
        <v>48</v>
      </c>
      <c r="E24" s="39" t="s">
        <v>49</v>
      </c>
      <c r="F24" s="114">
        <v>6.29</v>
      </c>
    </row>
    <row r="25" spans="1:6" ht="15.75" thickBot="1">
      <c r="A25" s="127">
        <v>19</v>
      </c>
      <c r="B25" s="392"/>
      <c r="C25" s="37" t="s">
        <v>50</v>
      </c>
      <c r="D25" s="38" t="s">
        <v>51</v>
      </c>
      <c r="E25" s="39" t="s">
        <v>9</v>
      </c>
      <c r="F25" s="114">
        <v>20.98</v>
      </c>
    </row>
    <row r="26" spans="1:6" ht="15.75" thickBot="1">
      <c r="A26" s="127">
        <v>20</v>
      </c>
      <c r="B26" s="392"/>
      <c r="C26" s="37" t="s">
        <v>52</v>
      </c>
      <c r="D26" s="38" t="s">
        <v>53</v>
      </c>
      <c r="E26" s="39" t="s">
        <v>49</v>
      </c>
      <c r="F26" s="116">
        <v>11.69</v>
      </c>
    </row>
    <row r="27" spans="1:6" ht="15.75" thickBot="1">
      <c r="A27" s="127">
        <v>21</v>
      </c>
      <c r="B27" s="392"/>
      <c r="C27" s="37" t="s">
        <v>54</v>
      </c>
      <c r="D27" s="38" t="s">
        <v>55</v>
      </c>
      <c r="E27" s="39" t="s">
        <v>49</v>
      </c>
      <c r="F27" s="114"/>
    </row>
    <row r="28" spans="1:6" ht="15.75" thickBot="1">
      <c r="A28" s="127">
        <v>22</v>
      </c>
      <c r="B28" s="392"/>
      <c r="C28" s="37" t="s">
        <v>52</v>
      </c>
      <c r="D28" s="38" t="s">
        <v>8</v>
      </c>
      <c r="E28" s="39" t="s">
        <v>49</v>
      </c>
      <c r="F28" s="114">
        <v>8.69</v>
      </c>
    </row>
    <row r="29" spans="1:6" ht="15.75" thickBot="1">
      <c r="A29" s="127">
        <v>23</v>
      </c>
      <c r="B29" s="392"/>
      <c r="C29" s="37" t="s">
        <v>61</v>
      </c>
      <c r="D29" s="38" t="s">
        <v>62</v>
      </c>
      <c r="E29" s="39" t="s">
        <v>12</v>
      </c>
      <c r="F29" s="114">
        <v>4.9800000000000004</v>
      </c>
    </row>
    <row r="30" spans="1:6" ht="15.75" thickBot="1">
      <c r="A30" s="127">
        <v>24</v>
      </c>
      <c r="B30" s="392"/>
      <c r="C30" s="37" t="s">
        <v>61</v>
      </c>
      <c r="D30" s="38" t="s">
        <v>8</v>
      </c>
      <c r="E30" s="39" t="s">
        <v>12</v>
      </c>
      <c r="F30" s="116">
        <v>3.96</v>
      </c>
    </row>
    <row r="31" spans="1:6" ht="15.75" thickBot="1">
      <c r="A31" s="127">
        <v>25</v>
      </c>
      <c r="B31" s="392"/>
      <c r="C31" s="37" t="s">
        <v>66</v>
      </c>
      <c r="D31" s="38" t="s">
        <v>8</v>
      </c>
      <c r="E31" s="39" t="s">
        <v>31</v>
      </c>
      <c r="F31" s="114">
        <v>2.68</v>
      </c>
    </row>
    <row r="32" spans="1:6" ht="15.75" thickBot="1">
      <c r="A32" s="127">
        <v>26</v>
      </c>
      <c r="B32" s="392"/>
      <c r="C32" s="37" t="s">
        <v>67</v>
      </c>
      <c r="D32" s="38" t="s">
        <v>68</v>
      </c>
      <c r="E32" s="39" t="s">
        <v>69</v>
      </c>
      <c r="F32" s="114">
        <v>3.89</v>
      </c>
    </row>
    <row r="33" spans="1:6" ht="15.75" thickBot="1">
      <c r="A33" s="127">
        <v>27</v>
      </c>
      <c r="B33" s="392"/>
      <c r="C33" s="37" t="s">
        <v>70</v>
      </c>
      <c r="D33" s="38" t="s">
        <v>71</v>
      </c>
      <c r="E33" s="39" t="s">
        <v>105</v>
      </c>
      <c r="F33" s="115">
        <v>3.79</v>
      </c>
    </row>
    <row r="34" spans="1:6" ht="15.75" thickBot="1">
      <c r="A34" s="127">
        <v>28</v>
      </c>
      <c r="B34" s="392"/>
      <c r="C34" s="37" t="s">
        <v>72</v>
      </c>
      <c r="D34" s="38" t="s">
        <v>73</v>
      </c>
      <c r="E34" s="39" t="s">
        <v>74</v>
      </c>
      <c r="F34" s="114">
        <v>9.9499999999999993</v>
      </c>
    </row>
    <row r="35" spans="1:6" ht="15.75" thickBot="1">
      <c r="A35" s="127">
        <v>29</v>
      </c>
      <c r="B35" s="392"/>
      <c r="C35" s="37" t="s">
        <v>72</v>
      </c>
      <c r="D35" s="38" t="s">
        <v>8</v>
      </c>
      <c r="E35" s="39" t="s">
        <v>74</v>
      </c>
      <c r="F35" s="114">
        <v>8.7899999999999991</v>
      </c>
    </row>
    <row r="36" spans="1:6" ht="15.75" thickBot="1">
      <c r="A36" s="127">
        <v>30</v>
      </c>
      <c r="B36" s="392"/>
      <c r="C36" s="37" t="s">
        <v>88</v>
      </c>
      <c r="D36" s="38" t="s">
        <v>8</v>
      </c>
      <c r="E36" s="39" t="s">
        <v>82</v>
      </c>
      <c r="F36" s="114">
        <v>1.49</v>
      </c>
    </row>
    <row r="37" spans="1:6" ht="15.75" thickBot="1">
      <c r="A37" s="127">
        <v>31</v>
      </c>
      <c r="B37" s="392"/>
      <c r="C37" s="37" t="s">
        <v>89</v>
      </c>
      <c r="D37" s="38" t="s">
        <v>90</v>
      </c>
      <c r="E37" s="39" t="s">
        <v>91</v>
      </c>
      <c r="F37" s="114">
        <v>5.99</v>
      </c>
    </row>
    <row r="38" spans="1:6" ht="15.75" thickBot="1">
      <c r="A38" s="127">
        <v>32</v>
      </c>
      <c r="B38" s="393"/>
      <c r="C38" s="177" t="s">
        <v>92</v>
      </c>
      <c r="D38" s="178" t="s">
        <v>93</v>
      </c>
      <c r="E38" s="179" t="s">
        <v>94</v>
      </c>
      <c r="F38" s="180">
        <v>4.68</v>
      </c>
    </row>
    <row r="39" spans="1:6" ht="15.75" customHeight="1" thickBot="1">
      <c r="A39" s="127">
        <v>33</v>
      </c>
      <c r="B39" s="394" t="s">
        <v>239</v>
      </c>
      <c r="C39" s="34" t="s">
        <v>10</v>
      </c>
      <c r="D39" s="35" t="s">
        <v>11</v>
      </c>
      <c r="E39" s="36" t="s">
        <v>12</v>
      </c>
      <c r="F39" s="114">
        <v>6.36</v>
      </c>
    </row>
    <row r="40" spans="1:6" ht="15.75" thickBot="1">
      <c r="A40" s="127">
        <v>34</v>
      </c>
      <c r="B40" s="395"/>
      <c r="C40" s="37" t="s">
        <v>10</v>
      </c>
      <c r="D40" s="38" t="s">
        <v>8</v>
      </c>
      <c r="E40" s="39" t="s">
        <v>13</v>
      </c>
      <c r="F40" s="115">
        <v>1.98</v>
      </c>
    </row>
    <row r="41" spans="1:6" ht="15.75" thickBot="1">
      <c r="A41" s="127">
        <v>35</v>
      </c>
      <c r="B41" s="395"/>
      <c r="C41" s="37" t="s">
        <v>14</v>
      </c>
      <c r="D41" s="38" t="s">
        <v>15</v>
      </c>
      <c r="E41" s="39" t="s">
        <v>103</v>
      </c>
      <c r="F41" s="115">
        <v>16.98</v>
      </c>
    </row>
    <row r="42" spans="1:6" ht="15.75" thickBot="1">
      <c r="A42" s="127">
        <v>36</v>
      </c>
      <c r="B42" s="395"/>
      <c r="C42" s="37" t="s">
        <v>14</v>
      </c>
      <c r="D42" s="38" t="s">
        <v>104</v>
      </c>
      <c r="E42" s="39" t="s">
        <v>103</v>
      </c>
      <c r="F42" s="114"/>
    </row>
    <row r="43" spans="1:6" ht="15.75" thickBot="1">
      <c r="A43" s="127">
        <v>37</v>
      </c>
      <c r="B43" s="395"/>
      <c r="C43" s="37" t="s">
        <v>34</v>
      </c>
      <c r="D43" s="38" t="s">
        <v>35</v>
      </c>
      <c r="E43" s="39" t="s">
        <v>36</v>
      </c>
      <c r="F43" s="114">
        <v>2.89</v>
      </c>
    </row>
    <row r="44" spans="1:6" ht="15.75" thickBot="1">
      <c r="A44" s="127">
        <v>38</v>
      </c>
      <c r="B44" s="395"/>
      <c r="C44" s="37" t="s">
        <v>34</v>
      </c>
      <c r="D44" s="38" t="s">
        <v>37</v>
      </c>
      <c r="E44" s="39" t="s">
        <v>36</v>
      </c>
      <c r="F44" s="114"/>
    </row>
    <row r="45" spans="1:6" ht="15.75" thickBot="1">
      <c r="A45" s="127">
        <v>39</v>
      </c>
      <c r="B45" s="395"/>
      <c r="C45" s="37" t="s">
        <v>38</v>
      </c>
      <c r="D45" s="38" t="s">
        <v>121</v>
      </c>
      <c r="E45" s="39" t="s">
        <v>39</v>
      </c>
      <c r="F45" s="114">
        <v>6.49</v>
      </c>
    </row>
    <row r="46" spans="1:6" ht="15.75" thickBot="1">
      <c r="A46" s="127">
        <v>40</v>
      </c>
      <c r="B46" s="395"/>
      <c r="C46" s="37" t="s">
        <v>38</v>
      </c>
      <c r="D46" s="38" t="s">
        <v>16</v>
      </c>
      <c r="E46" s="39" t="s">
        <v>39</v>
      </c>
      <c r="F46" s="114">
        <v>2.99</v>
      </c>
    </row>
    <row r="47" spans="1:6" ht="15.75" thickBot="1">
      <c r="A47" s="127">
        <v>41</v>
      </c>
      <c r="B47" s="395"/>
      <c r="C47" s="37" t="s">
        <v>40</v>
      </c>
      <c r="D47" s="38" t="s">
        <v>41</v>
      </c>
      <c r="E47" s="39" t="s">
        <v>39</v>
      </c>
      <c r="F47" s="117">
        <v>2.29</v>
      </c>
    </row>
    <row r="48" spans="1:6" ht="15.75" thickBot="1">
      <c r="A48" s="127">
        <v>42</v>
      </c>
      <c r="B48" s="395"/>
      <c r="C48" s="37" t="s">
        <v>40</v>
      </c>
      <c r="D48" s="38" t="s">
        <v>16</v>
      </c>
      <c r="E48" s="39" t="s">
        <v>39</v>
      </c>
      <c r="F48" s="116">
        <v>1.48</v>
      </c>
    </row>
    <row r="49" spans="1:7" ht="15.75" thickBot="1">
      <c r="A49" s="127">
        <v>43</v>
      </c>
      <c r="B49" s="395"/>
      <c r="C49" s="37" t="s">
        <v>58</v>
      </c>
      <c r="D49" s="38" t="s">
        <v>59</v>
      </c>
      <c r="E49" s="39" t="s">
        <v>60</v>
      </c>
      <c r="F49" s="118">
        <v>2.4900000000000002</v>
      </c>
    </row>
    <row r="50" spans="1:7" ht="15.75" thickBot="1">
      <c r="A50" s="127">
        <v>44</v>
      </c>
      <c r="B50" s="395"/>
      <c r="C50" s="37" t="s">
        <v>63</v>
      </c>
      <c r="D50" s="38" t="s">
        <v>64</v>
      </c>
      <c r="E50" s="39" t="s">
        <v>39</v>
      </c>
      <c r="F50" s="115">
        <v>5.48</v>
      </c>
    </row>
    <row r="51" spans="1:7" ht="15.75" thickBot="1">
      <c r="A51" s="127">
        <v>45</v>
      </c>
      <c r="B51" s="395"/>
      <c r="C51" s="37" t="s">
        <v>63</v>
      </c>
      <c r="D51" s="38" t="s">
        <v>65</v>
      </c>
      <c r="E51" s="39" t="s">
        <v>39</v>
      </c>
      <c r="F51" s="116"/>
    </row>
    <row r="52" spans="1:7" ht="15.75" thickBot="1">
      <c r="A52" s="127">
        <v>46</v>
      </c>
      <c r="B52" s="395"/>
      <c r="C52" s="37" t="s">
        <v>75</v>
      </c>
      <c r="D52" s="38" t="s">
        <v>76</v>
      </c>
      <c r="E52" s="39" t="s">
        <v>77</v>
      </c>
      <c r="F52" s="118"/>
    </row>
    <row r="53" spans="1:7" ht="15.75" thickBot="1">
      <c r="A53" s="127">
        <v>47</v>
      </c>
      <c r="B53" s="395"/>
      <c r="C53" s="37" t="s">
        <v>78</v>
      </c>
      <c r="D53" s="38" t="s">
        <v>79</v>
      </c>
      <c r="E53" s="39" t="s">
        <v>80</v>
      </c>
      <c r="F53" s="118"/>
    </row>
    <row r="54" spans="1:7" ht="15.75" thickBot="1">
      <c r="A54" s="127">
        <v>48</v>
      </c>
      <c r="B54" s="395"/>
      <c r="C54" s="37" t="s">
        <v>81</v>
      </c>
      <c r="D54" s="38" t="s">
        <v>41</v>
      </c>
      <c r="E54" s="39" t="s">
        <v>243</v>
      </c>
      <c r="F54" s="118">
        <v>13.89</v>
      </c>
    </row>
    <row r="55" spans="1:7" ht="15.75" thickBot="1">
      <c r="A55" s="127">
        <v>49</v>
      </c>
      <c r="B55" s="395"/>
      <c r="C55" s="37" t="s">
        <v>81</v>
      </c>
      <c r="D55" s="38" t="s">
        <v>8</v>
      </c>
      <c r="E55" s="39" t="s">
        <v>243</v>
      </c>
      <c r="F55" s="118">
        <v>9.98</v>
      </c>
    </row>
    <row r="56" spans="1:7" ht="15.75" thickBot="1">
      <c r="A56" s="127">
        <v>50</v>
      </c>
      <c r="B56" s="395"/>
      <c r="C56" s="37" t="s">
        <v>83</v>
      </c>
      <c r="D56" s="38" t="s">
        <v>84</v>
      </c>
      <c r="E56" s="39" t="s">
        <v>85</v>
      </c>
      <c r="F56" s="118">
        <v>12.98</v>
      </c>
    </row>
    <row r="57" spans="1:7" ht="15.75" thickBot="1">
      <c r="A57" s="127">
        <v>51</v>
      </c>
      <c r="B57" s="395"/>
      <c r="C57" s="37" t="s">
        <v>83</v>
      </c>
      <c r="D57" s="38" t="s">
        <v>8</v>
      </c>
      <c r="E57" s="39" t="s">
        <v>85</v>
      </c>
      <c r="F57" s="118">
        <v>10.96</v>
      </c>
    </row>
    <row r="58" spans="1:7" ht="15.75" thickBot="1">
      <c r="A58" s="127">
        <v>52</v>
      </c>
      <c r="B58" s="396"/>
      <c r="C58" s="177" t="s">
        <v>86</v>
      </c>
      <c r="D58" s="178" t="s">
        <v>87</v>
      </c>
      <c r="E58" s="179" t="s">
        <v>107</v>
      </c>
      <c r="F58" s="181">
        <v>2.59</v>
      </c>
    </row>
    <row r="59" spans="1:7" ht="15.75" customHeight="1" thickBot="1">
      <c r="A59" s="127">
        <v>53</v>
      </c>
      <c r="B59" s="388" t="s">
        <v>240</v>
      </c>
      <c r="C59" s="34" t="s">
        <v>95</v>
      </c>
      <c r="D59" s="35" t="s">
        <v>96</v>
      </c>
      <c r="E59" s="36" t="s">
        <v>97</v>
      </c>
      <c r="F59" s="118">
        <v>11.98</v>
      </c>
    </row>
    <row r="60" spans="1:7" ht="15.75" thickBot="1">
      <c r="A60" s="127">
        <v>54</v>
      </c>
      <c r="B60" s="389"/>
      <c r="C60" s="37" t="s">
        <v>98</v>
      </c>
      <c r="D60" s="38" t="s">
        <v>99</v>
      </c>
      <c r="E60" s="39" t="s">
        <v>97</v>
      </c>
      <c r="F60" s="118">
        <v>34.9</v>
      </c>
    </row>
    <row r="61" spans="1:7" ht="15.75" thickBot="1">
      <c r="A61" s="127">
        <v>55</v>
      </c>
      <c r="B61" s="389"/>
      <c r="C61" s="37" t="s">
        <v>100</v>
      </c>
      <c r="D61" s="38" t="s">
        <v>101</v>
      </c>
      <c r="E61" s="39" t="s">
        <v>102</v>
      </c>
      <c r="F61" s="118">
        <v>7.75</v>
      </c>
    </row>
    <row r="62" spans="1:7" ht="15.75" thickBot="1">
      <c r="A62" s="127">
        <v>56</v>
      </c>
      <c r="B62" s="390"/>
      <c r="C62" s="37" t="s">
        <v>56</v>
      </c>
      <c r="D62" s="38" t="s">
        <v>57</v>
      </c>
      <c r="E62" s="39" t="s">
        <v>49</v>
      </c>
      <c r="F62" s="118">
        <v>10.98</v>
      </c>
    </row>
    <row r="63" spans="1:7" ht="15.75" thickBot="1">
      <c r="A63" s="253"/>
      <c r="B63" s="145"/>
      <c r="C63" s="145"/>
      <c r="D63" s="145"/>
      <c r="E63" s="31"/>
      <c r="F63" s="119"/>
    </row>
    <row r="64" spans="1:7">
      <c r="A64" s="253"/>
      <c r="B64" s="402" t="s">
        <v>153</v>
      </c>
      <c r="C64" s="403"/>
      <c r="D64" s="403"/>
      <c r="E64" s="403"/>
      <c r="F64" s="403"/>
      <c r="G64" s="404"/>
    </row>
    <row r="65" spans="1:7">
      <c r="A65" s="253"/>
      <c r="B65" s="405" t="s">
        <v>137</v>
      </c>
      <c r="C65" s="406"/>
      <c r="D65" s="406"/>
      <c r="E65" s="406"/>
      <c r="F65" s="406"/>
      <c r="G65" s="407"/>
    </row>
    <row r="66" spans="1:7" ht="15.75" thickBot="1">
      <c r="A66" s="253"/>
      <c r="B66" s="399" t="s">
        <v>252</v>
      </c>
      <c r="C66" s="400"/>
      <c r="D66" s="400"/>
      <c r="E66" s="400"/>
      <c r="F66" s="400"/>
      <c r="G66" s="401"/>
    </row>
    <row r="67" spans="1:7">
      <c r="A67" s="253"/>
      <c r="B67" s="145"/>
      <c r="C67" s="145"/>
      <c r="D67" s="145"/>
      <c r="E67" s="145"/>
      <c r="F67" s="119"/>
    </row>
  </sheetData>
  <sheetProtection algorithmName="SHA-512" hashValue="GyWpN9tck47M4kTdXW0YyXGdSq7isqlh+F4suHV6cUSRFK7B1QzIBHSqyJiWdwj8TcQTjMwPuBOsVIstnXC+pg==" saltValue="mePM7hX+6AqkeWlm8+4S5g==" spinCount="100000" sheet="1" objects="1" scenarios="1"/>
  <mergeCells count="9">
    <mergeCell ref="B66:G66"/>
    <mergeCell ref="B59:B62"/>
    <mergeCell ref="B1:F1"/>
    <mergeCell ref="B2:F2"/>
    <mergeCell ref="B4:F4"/>
    <mergeCell ref="B7:B38"/>
    <mergeCell ref="B39:B58"/>
    <mergeCell ref="B64:G64"/>
    <mergeCell ref="B65:G65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29AE1-A552-4AF8-B63B-D889BA8D2702}">
  <dimension ref="A1:G66"/>
  <sheetViews>
    <sheetView topLeftCell="A16" workbookViewId="0">
      <selection activeCell="F62" sqref="F62"/>
    </sheetView>
  </sheetViews>
  <sheetFormatPr defaultRowHeight="15"/>
  <cols>
    <col min="1" max="1" width="3.7109375" customWidth="1"/>
    <col min="2" max="2" width="5" customWidth="1"/>
    <col min="3" max="3" width="33.28515625" bestFit="1" customWidth="1"/>
    <col min="4" max="4" width="17" bestFit="1" customWidth="1"/>
    <col min="6" max="7" width="9.140625" style="47"/>
  </cols>
  <sheetData>
    <row r="1" spans="1:7">
      <c r="A1" s="253"/>
      <c r="B1" s="397" t="s">
        <v>221</v>
      </c>
      <c r="C1" s="397"/>
      <c r="D1" s="397"/>
      <c r="E1" s="397"/>
      <c r="F1" s="397"/>
      <c r="G1"/>
    </row>
    <row r="2" spans="1:7">
      <c r="A2" s="253"/>
      <c r="B2" s="397" t="s">
        <v>250</v>
      </c>
      <c r="C2" s="397"/>
      <c r="D2" s="397"/>
      <c r="E2" s="397"/>
      <c r="F2" s="397"/>
      <c r="G2"/>
    </row>
    <row r="3" spans="1:7">
      <c r="A3" s="253"/>
      <c r="B3" s="252"/>
      <c r="C3" s="252"/>
      <c r="D3" s="252"/>
      <c r="E3" s="252"/>
      <c r="F3" s="252"/>
      <c r="G3"/>
    </row>
    <row r="4" spans="1:7">
      <c r="A4" s="253"/>
      <c r="B4" s="398" t="s">
        <v>253</v>
      </c>
      <c r="C4" s="398"/>
      <c r="D4" s="398"/>
      <c r="E4" s="398"/>
      <c r="F4" s="398"/>
      <c r="G4"/>
    </row>
    <row r="5" spans="1:7">
      <c r="A5" s="253"/>
      <c r="B5" s="31"/>
      <c r="C5" s="15"/>
      <c r="D5" s="145"/>
      <c r="E5" s="31"/>
      <c r="F5" s="31"/>
      <c r="G5"/>
    </row>
    <row r="6" spans="1:7" ht="15.75" thickBot="1">
      <c r="A6" s="253"/>
      <c r="B6" s="145"/>
      <c r="C6" s="32" t="s">
        <v>0</v>
      </c>
      <c r="D6" s="32" t="s">
        <v>1</v>
      </c>
      <c r="E6" s="33" t="s">
        <v>141</v>
      </c>
      <c r="F6" s="176" t="s">
        <v>142</v>
      </c>
      <c r="G6"/>
    </row>
    <row r="7" spans="1:7">
      <c r="A7" s="127">
        <v>1</v>
      </c>
      <c r="B7" s="391" t="s">
        <v>238</v>
      </c>
      <c r="C7" s="34" t="s">
        <v>2</v>
      </c>
      <c r="D7" s="35" t="s">
        <v>3</v>
      </c>
      <c r="E7" s="36" t="s">
        <v>158</v>
      </c>
      <c r="F7" s="263">
        <v>7.39</v>
      </c>
      <c r="G7"/>
    </row>
    <row r="8" spans="1:7">
      <c r="A8" s="127">
        <v>2</v>
      </c>
      <c r="B8" s="392"/>
      <c r="C8" s="37" t="s">
        <v>2</v>
      </c>
      <c r="D8" s="38" t="s">
        <v>5</v>
      </c>
      <c r="E8" s="39" t="s">
        <v>6</v>
      </c>
      <c r="F8" s="263">
        <v>8.2899999999999991</v>
      </c>
      <c r="G8"/>
    </row>
    <row r="9" spans="1:7">
      <c r="A9" s="127">
        <v>3</v>
      </c>
      <c r="B9" s="392"/>
      <c r="C9" s="37" t="s">
        <v>7</v>
      </c>
      <c r="D9" s="38" t="s">
        <v>8</v>
      </c>
      <c r="E9" s="39" t="s">
        <v>9</v>
      </c>
      <c r="F9" s="263">
        <v>16.989999999999998</v>
      </c>
      <c r="G9"/>
    </row>
    <row r="10" spans="1:7">
      <c r="A10" s="127">
        <v>4</v>
      </c>
      <c r="B10" s="392"/>
      <c r="C10" s="37" t="s">
        <v>17</v>
      </c>
      <c r="D10" s="38" t="s">
        <v>18</v>
      </c>
      <c r="E10" s="39" t="s">
        <v>9</v>
      </c>
      <c r="F10" s="263">
        <v>17.440000000000001</v>
      </c>
      <c r="G10"/>
    </row>
    <row r="11" spans="1:7">
      <c r="A11" s="127">
        <v>5</v>
      </c>
      <c r="B11" s="392"/>
      <c r="C11" s="37" t="s">
        <v>17</v>
      </c>
      <c r="D11" s="38" t="s">
        <v>19</v>
      </c>
      <c r="E11" s="39" t="s">
        <v>9</v>
      </c>
      <c r="F11" s="264"/>
      <c r="G11"/>
    </row>
    <row r="12" spans="1:7">
      <c r="A12" s="127">
        <v>6</v>
      </c>
      <c r="B12" s="392"/>
      <c r="C12" s="37" t="s">
        <v>20</v>
      </c>
      <c r="D12" s="38" t="s">
        <v>21</v>
      </c>
      <c r="E12" s="39" t="s">
        <v>9</v>
      </c>
      <c r="F12" s="182"/>
      <c r="G12"/>
    </row>
    <row r="13" spans="1:7">
      <c r="A13" s="127">
        <v>7</v>
      </c>
      <c r="B13" s="392"/>
      <c r="C13" s="37" t="s">
        <v>22</v>
      </c>
      <c r="D13" s="38" t="s">
        <v>23</v>
      </c>
      <c r="E13" s="39" t="s">
        <v>9</v>
      </c>
      <c r="F13" s="263">
        <v>19.989999999999998</v>
      </c>
      <c r="G13"/>
    </row>
    <row r="14" spans="1:7">
      <c r="A14" s="127">
        <v>8</v>
      </c>
      <c r="B14" s="392"/>
      <c r="C14" s="37" t="s">
        <v>22</v>
      </c>
      <c r="D14" s="38" t="s">
        <v>24</v>
      </c>
      <c r="E14" s="39" t="s">
        <v>9</v>
      </c>
      <c r="F14" s="265"/>
      <c r="G14"/>
    </row>
    <row r="15" spans="1:7">
      <c r="A15" s="127">
        <v>9</v>
      </c>
      <c r="B15" s="392"/>
      <c r="C15" s="37" t="s">
        <v>22</v>
      </c>
      <c r="D15" s="38" t="s">
        <v>25</v>
      </c>
      <c r="E15" s="40" t="s">
        <v>9</v>
      </c>
      <c r="F15" s="263">
        <v>27.99</v>
      </c>
      <c r="G15"/>
    </row>
    <row r="16" spans="1:7">
      <c r="A16" s="127">
        <v>10</v>
      </c>
      <c r="B16" s="392"/>
      <c r="C16" s="37" t="s">
        <v>26</v>
      </c>
      <c r="D16" s="38" t="s">
        <v>27</v>
      </c>
      <c r="E16" s="39" t="s">
        <v>4</v>
      </c>
      <c r="F16" s="263">
        <v>5.89</v>
      </c>
      <c r="G16"/>
    </row>
    <row r="17" spans="1:7">
      <c r="A17" s="127">
        <v>11</v>
      </c>
      <c r="B17" s="392"/>
      <c r="C17" s="37" t="s">
        <v>28</v>
      </c>
      <c r="D17" s="38" t="s">
        <v>27</v>
      </c>
      <c r="E17" s="39" t="s">
        <v>6</v>
      </c>
      <c r="F17" s="263">
        <v>3.99</v>
      </c>
      <c r="G17"/>
    </row>
    <row r="18" spans="1:7">
      <c r="A18" s="127">
        <v>12</v>
      </c>
      <c r="B18" s="392"/>
      <c r="C18" s="37" t="s">
        <v>29</v>
      </c>
      <c r="D18" s="38" t="s">
        <v>30</v>
      </c>
      <c r="E18" s="39" t="s">
        <v>31</v>
      </c>
      <c r="F18" s="266">
        <v>18.579999999999998</v>
      </c>
      <c r="G18"/>
    </row>
    <row r="19" spans="1:7">
      <c r="A19" s="127">
        <v>13</v>
      </c>
      <c r="B19" s="392"/>
      <c r="C19" s="37" t="s">
        <v>29</v>
      </c>
      <c r="D19" s="38" t="s">
        <v>32</v>
      </c>
      <c r="E19" s="39" t="s">
        <v>31</v>
      </c>
      <c r="F19" s="263">
        <v>16.489999999999998</v>
      </c>
      <c r="G19"/>
    </row>
    <row r="20" spans="1:7">
      <c r="A20" s="127">
        <v>14</v>
      </c>
      <c r="B20" s="392"/>
      <c r="C20" s="37" t="s">
        <v>29</v>
      </c>
      <c r="D20" s="38" t="s">
        <v>33</v>
      </c>
      <c r="E20" s="39" t="s">
        <v>31</v>
      </c>
      <c r="F20" s="263">
        <v>16.690000000000001</v>
      </c>
      <c r="G20"/>
    </row>
    <row r="21" spans="1:7">
      <c r="A21" s="127">
        <v>15</v>
      </c>
      <c r="B21" s="392"/>
      <c r="C21" s="37" t="s">
        <v>42</v>
      </c>
      <c r="D21" s="38" t="s">
        <v>43</v>
      </c>
      <c r="E21" s="39" t="s">
        <v>105</v>
      </c>
      <c r="F21" s="263">
        <v>3.59</v>
      </c>
      <c r="G21"/>
    </row>
    <row r="22" spans="1:7">
      <c r="A22" s="127">
        <v>16</v>
      </c>
      <c r="B22" s="392"/>
      <c r="C22" s="37" t="s">
        <v>44</v>
      </c>
      <c r="D22" s="38" t="s">
        <v>45</v>
      </c>
      <c r="E22" s="39" t="s">
        <v>106</v>
      </c>
      <c r="F22" s="263">
        <v>4.99</v>
      </c>
      <c r="G22"/>
    </row>
    <row r="23" spans="1:7">
      <c r="A23" s="127">
        <v>17</v>
      </c>
      <c r="B23" s="392"/>
      <c r="C23" s="37" t="s">
        <v>46</v>
      </c>
      <c r="D23" s="38" t="s">
        <v>21</v>
      </c>
      <c r="E23" s="39" t="s">
        <v>31</v>
      </c>
      <c r="F23" s="265"/>
      <c r="G23"/>
    </row>
    <row r="24" spans="1:7">
      <c r="A24" s="127">
        <v>18</v>
      </c>
      <c r="B24" s="392"/>
      <c r="C24" s="37" t="s">
        <v>47</v>
      </c>
      <c r="D24" s="38" t="s">
        <v>48</v>
      </c>
      <c r="E24" s="39" t="s">
        <v>49</v>
      </c>
      <c r="F24" s="267">
        <v>6.39</v>
      </c>
      <c r="G24"/>
    </row>
    <row r="25" spans="1:7">
      <c r="A25" s="127">
        <v>19</v>
      </c>
      <c r="B25" s="392"/>
      <c r="C25" s="37" t="s">
        <v>50</v>
      </c>
      <c r="D25" s="38" t="s">
        <v>51</v>
      </c>
      <c r="E25" s="39" t="s">
        <v>9</v>
      </c>
      <c r="F25" s="265"/>
      <c r="G25"/>
    </row>
    <row r="26" spans="1:7">
      <c r="A26" s="127">
        <v>20</v>
      </c>
      <c r="B26" s="392"/>
      <c r="C26" s="37" t="s">
        <v>52</v>
      </c>
      <c r="D26" s="38" t="s">
        <v>53</v>
      </c>
      <c r="E26" s="39" t="s">
        <v>49</v>
      </c>
      <c r="F26" s="266">
        <v>9.49</v>
      </c>
      <c r="G26"/>
    </row>
    <row r="27" spans="1:7">
      <c r="A27" s="127">
        <v>21</v>
      </c>
      <c r="B27" s="392"/>
      <c r="C27" s="37" t="s">
        <v>54</v>
      </c>
      <c r="D27" s="38" t="s">
        <v>55</v>
      </c>
      <c r="E27" s="39" t="s">
        <v>49</v>
      </c>
      <c r="F27" s="265"/>
      <c r="G27"/>
    </row>
    <row r="28" spans="1:7">
      <c r="A28" s="127">
        <v>22</v>
      </c>
      <c r="B28" s="392"/>
      <c r="C28" s="37" t="s">
        <v>52</v>
      </c>
      <c r="D28" s="38" t="s">
        <v>8</v>
      </c>
      <c r="E28" s="39" t="s">
        <v>49</v>
      </c>
      <c r="F28" s="263">
        <v>6.49</v>
      </c>
      <c r="G28"/>
    </row>
    <row r="29" spans="1:7">
      <c r="A29" s="127">
        <v>23</v>
      </c>
      <c r="B29" s="392"/>
      <c r="C29" s="37" t="s">
        <v>61</v>
      </c>
      <c r="D29" s="38" t="s">
        <v>62</v>
      </c>
      <c r="E29" s="39" t="s">
        <v>12</v>
      </c>
      <c r="F29" s="265"/>
      <c r="G29"/>
    </row>
    <row r="30" spans="1:7">
      <c r="A30" s="127">
        <v>24</v>
      </c>
      <c r="B30" s="392"/>
      <c r="C30" s="37" t="s">
        <v>61</v>
      </c>
      <c r="D30" s="38" t="s">
        <v>8</v>
      </c>
      <c r="E30" s="39" t="s">
        <v>12</v>
      </c>
      <c r="F30" s="266">
        <v>4.38</v>
      </c>
      <c r="G30"/>
    </row>
    <row r="31" spans="1:7">
      <c r="A31" s="127">
        <v>25</v>
      </c>
      <c r="B31" s="392"/>
      <c r="C31" s="37" t="s">
        <v>66</v>
      </c>
      <c r="D31" s="38" t="s">
        <v>8</v>
      </c>
      <c r="E31" s="39" t="s">
        <v>31</v>
      </c>
      <c r="F31" s="263">
        <v>2.99</v>
      </c>
      <c r="G31"/>
    </row>
    <row r="32" spans="1:7">
      <c r="A32" s="127">
        <v>26</v>
      </c>
      <c r="B32" s="392"/>
      <c r="C32" s="37" t="s">
        <v>67</v>
      </c>
      <c r="D32" s="38" t="s">
        <v>68</v>
      </c>
      <c r="E32" s="39" t="s">
        <v>69</v>
      </c>
      <c r="F32" s="263">
        <v>3.79</v>
      </c>
      <c r="G32"/>
    </row>
    <row r="33" spans="1:7">
      <c r="A33" s="127">
        <v>27</v>
      </c>
      <c r="B33" s="392"/>
      <c r="C33" s="37" t="s">
        <v>70</v>
      </c>
      <c r="D33" s="38" t="s">
        <v>71</v>
      </c>
      <c r="E33" s="39" t="s">
        <v>105</v>
      </c>
      <c r="F33" s="267">
        <v>3.19</v>
      </c>
      <c r="G33"/>
    </row>
    <row r="34" spans="1:7">
      <c r="A34" s="127">
        <v>28</v>
      </c>
      <c r="B34" s="392"/>
      <c r="C34" s="37" t="s">
        <v>72</v>
      </c>
      <c r="D34" s="38" t="s">
        <v>73</v>
      </c>
      <c r="E34" s="39" t="s">
        <v>74</v>
      </c>
      <c r="F34" s="263">
        <v>9.7899999999999991</v>
      </c>
      <c r="G34"/>
    </row>
    <row r="35" spans="1:7">
      <c r="A35" s="127">
        <v>29</v>
      </c>
      <c r="B35" s="392"/>
      <c r="C35" s="37" t="s">
        <v>72</v>
      </c>
      <c r="D35" s="38" t="s">
        <v>8</v>
      </c>
      <c r="E35" s="39" t="s">
        <v>74</v>
      </c>
      <c r="F35" s="263">
        <v>8.99</v>
      </c>
      <c r="G35"/>
    </row>
    <row r="36" spans="1:7">
      <c r="A36" s="127">
        <v>30</v>
      </c>
      <c r="B36" s="392"/>
      <c r="C36" s="37" t="s">
        <v>88</v>
      </c>
      <c r="D36" s="38" t="s">
        <v>8</v>
      </c>
      <c r="E36" s="39" t="s">
        <v>82</v>
      </c>
      <c r="F36" s="263">
        <v>1.29</v>
      </c>
      <c r="G36"/>
    </row>
    <row r="37" spans="1:7">
      <c r="A37" s="127">
        <v>31</v>
      </c>
      <c r="B37" s="392"/>
      <c r="C37" s="268" t="s">
        <v>89</v>
      </c>
      <c r="D37" s="269" t="s">
        <v>90</v>
      </c>
      <c r="E37" s="270" t="s">
        <v>91</v>
      </c>
      <c r="F37" s="263">
        <v>5.29</v>
      </c>
      <c r="G37"/>
    </row>
    <row r="38" spans="1:7" ht="15.75" thickBot="1">
      <c r="A38" s="127">
        <v>32</v>
      </c>
      <c r="B38" s="393"/>
      <c r="C38" s="177" t="s">
        <v>92</v>
      </c>
      <c r="D38" s="178" t="s">
        <v>93</v>
      </c>
      <c r="E38" s="179" t="s">
        <v>94</v>
      </c>
      <c r="F38" s="263">
        <v>4.49</v>
      </c>
      <c r="G38"/>
    </row>
    <row r="39" spans="1:7">
      <c r="A39" s="127">
        <v>33</v>
      </c>
      <c r="B39" s="394" t="s">
        <v>239</v>
      </c>
      <c r="C39" s="34" t="s">
        <v>10</v>
      </c>
      <c r="D39" s="35" t="s">
        <v>11</v>
      </c>
      <c r="E39" s="36" t="s">
        <v>12</v>
      </c>
      <c r="F39" s="263">
        <v>3.39</v>
      </c>
      <c r="G39"/>
    </row>
    <row r="40" spans="1:7">
      <c r="A40" s="127">
        <v>34</v>
      </c>
      <c r="B40" s="395"/>
      <c r="C40" s="37" t="s">
        <v>10</v>
      </c>
      <c r="D40" s="38" t="s">
        <v>8</v>
      </c>
      <c r="E40" s="39" t="s">
        <v>13</v>
      </c>
      <c r="F40" s="267">
        <v>3.39</v>
      </c>
      <c r="G40"/>
    </row>
    <row r="41" spans="1:7">
      <c r="A41" s="127">
        <v>35</v>
      </c>
      <c r="B41" s="395"/>
      <c r="C41" s="37" t="s">
        <v>14</v>
      </c>
      <c r="D41" s="38" t="s">
        <v>15</v>
      </c>
      <c r="E41" s="39" t="s">
        <v>103</v>
      </c>
      <c r="F41" s="267">
        <v>14.19</v>
      </c>
      <c r="G41"/>
    </row>
    <row r="42" spans="1:7">
      <c r="A42" s="127">
        <v>36</v>
      </c>
      <c r="B42" s="395"/>
      <c r="C42" s="37" t="s">
        <v>14</v>
      </c>
      <c r="D42" s="38" t="s">
        <v>104</v>
      </c>
      <c r="E42" s="39" t="s">
        <v>103</v>
      </c>
      <c r="F42" s="265"/>
      <c r="G42"/>
    </row>
    <row r="43" spans="1:7">
      <c r="A43" s="127">
        <v>37</v>
      </c>
      <c r="B43" s="395"/>
      <c r="C43" s="37" t="s">
        <v>34</v>
      </c>
      <c r="D43" s="38" t="s">
        <v>35</v>
      </c>
      <c r="E43" s="39" t="s">
        <v>36</v>
      </c>
      <c r="F43" s="263">
        <v>5.19</v>
      </c>
      <c r="G43"/>
    </row>
    <row r="44" spans="1:7">
      <c r="A44" s="127">
        <v>38</v>
      </c>
      <c r="B44" s="395"/>
      <c r="C44" s="37" t="s">
        <v>34</v>
      </c>
      <c r="D44" s="38" t="s">
        <v>37</v>
      </c>
      <c r="E44" s="39" t="s">
        <v>36</v>
      </c>
      <c r="F44" s="263">
        <v>7.69</v>
      </c>
      <c r="G44"/>
    </row>
    <row r="45" spans="1:7">
      <c r="A45" s="127">
        <v>39</v>
      </c>
      <c r="B45" s="395"/>
      <c r="C45" s="37" t="s">
        <v>38</v>
      </c>
      <c r="D45" s="38" t="s">
        <v>121</v>
      </c>
      <c r="E45" s="39" t="s">
        <v>39</v>
      </c>
      <c r="F45" s="263">
        <v>6.99</v>
      </c>
      <c r="G45"/>
    </row>
    <row r="46" spans="1:7">
      <c r="A46" s="127">
        <v>40</v>
      </c>
      <c r="B46" s="395"/>
      <c r="C46" s="37" t="s">
        <v>38</v>
      </c>
      <c r="D46" s="38" t="s">
        <v>16</v>
      </c>
      <c r="E46" s="39" t="s">
        <v>39</v>
      </c>
      <c r="F46" s="265"/>
      <c r="G46"/>
    </row>
    <row r="47" spans="1:7">
      <c r="A47" s="127">
        <v>41</v>
      </c>
      <c r="B47" s="395"/>
      <c r="C47" s="37" t="s">
        <v>40</v>
      </c>
      <c r="D47" s="38" t="s">
        <v>41</v>
      </c>
      <c r="E47" s="39" t="s">
        <v>39</v>
      </c>
      <c r="F47" s="271">
        <v>2.39</v>
      </c>
      <c r="G47"/>
    </row>
    <row r="48" spans="1:7">
      <c r="A48" s="127">
        <v>42</v>
      </c>
      <c r="B48" s="395"/>
      <c r="C48" s="37" t="s">
        <v>40</v>
      </c>
      <c r="D48" s="38" t="s">
        <v>16</v>
      </c>
      <c r="E48" s="39" t="s">
        <v>39</v>
      </c>
      <c r="F48" s="266">
        <v>1.98</v>
      </c>
      <c r="G48"/>
    </row>
    <row r="49" spans="1:7">
      <c r="A49" s="127">
        <v>43</v>
      </c>
      <c r="B49" s="395"/>
      <c r="C49" s="37" t="s">
        <v>58</v>
      </c>
      <c r="D49" s="38" t="s">
        <v>59</v>
      </c>
      <c r="E49" s="39" t="s">
        <v>60</v>
      </c>
      <c r="F49" s="271">
        <v>2.79</v>
      </c>
      <c r="G49"/>
    </row>
    <row r="50" spans="1:7">
      <c r="A50" s="127">
        <v>44</v>
      </c>
      <c r="B50" s="395"/>
      <c r="C50" s="37" t="s">
        <v>63</v>
      </c>
      <c r="D50" s="38" t="s">
        <v>64</v>
      </c>
      <c r="E50" s="39" t="s">
        <v>39</v>
      </c>
      <c r="F50" s="267">
        <v>6.19</v>
      </c>
      <c r="G50"/>
    </row>
    <row r="51" spans="1:7">
      <c r="A51" s="127">
        <v>45</v>
      </c>
      <c r="B51" s="395"/>
      <c r="C51" s="37" t="s">
        <v>63</v>
      </c>
      <c r="D51" s="38" t="s">
        <v>65</v>
      </c>
      <c r="E51" s="39" t="s">
        <v>39</v>
      </c>
      <c r="F51" s="182"/>
      <c r="G51"/>
    </row>
    <row r="52" spans="1:7">
      <c r="A52" s="127">
        <v>46</v>
      </c>
      <c r="B52" s="395"/>
      <c r="C52" s="37" t="s">
        <v>75</v>
      </c>
      <c r="D52" s="38" t="s">
        <v>76</v>
      </c>
      <c r="E52" s="39" t="s">
        <v>77</v>
      </c>
      <c r="F52" s="272"/>
      <c r="G52"/>
    </row>
    <row r="53" spans="1:7">
      <c r="A53" s="127">
        <v>47</v>
      </c>
      <c r="B53" s="395"/>
      <c r="C53" s="37" t="s">
        <v>78</v>
      </c>
      <c r="D53" s="38" t="s">
        <v>79</v>
      </c>
      <c r="E53" s="39" t="s">
        <v>80</v>
      </c>
      <c r="F53" s="272"/>
      <c r="G53"/>
    </row>
    <row r="54" spans="1:7">
      <c r="A54" s="127">
        <v>48</v>
      </c>
      <c r="B54" s="395"/>
      <c r="C54" s="37" t="s">
        <v>81</v>
      </c>
      <c r="D54" s="38" t="s">
        <v>41</v>
      </c>
      <c r="E54" s="39" t="s">
        <v>243</v>
      </c>
      <c r="F54" s="271">
        <v>13.99</v>
      </c>
      <c r="G54"/>
    </row>
    <row r="55" spans="1:7">
      <c r="A55" s="127">
        <v>49</v>
      </c>
      <c r="B55" s="395"/>
      <c r="C55" s="37" t="s">
        <v>81</v>
      </c>
      <c r="D55" s="38" t="s">
        <v>8</v>
      </c>
      <c r="E55" s="39" t="s">
        <v>243</v>
      </c>
      <c r="F55" s="271">
        <v>11.69</v>
      </c>
      <c r="G55"/>
    </row>
    <row r="56" spans="1:7">
      <c r="A56" s="127">
        <v>50</v>
      </c>
      <c r="B56" s="395"/>
      <c r="C56" s="37" t="s">
        <v>83</v>
      </c>
      <c r="D56" s="38" t="s">
        <v>84</v>
      </c>
      <c r="E56" s="39" t="s">
        <v>85</v>
      </c>
      <c r="F56" s="271">
        <v>15.99</v>
      </c>
      <c r="G56"/>
    </row>
    <row r="57" spans="1:7">
      <c r="A57" s="127">
        <v>51</v>
      </c>
      <c r="B57" s="395"/>
      <c r="C57" s="268" t="s">
        <v>83</v>
      </c>
      <c r="D57" s="269" t="s">
        <v>8</v>
      </c>
      <c r="E57" s="270" t="s">
        <v>85</v>
      </c>
      <c r="F57" s="271">
        <v>9.98</v>
      </c>
      <c r="G57"/>
    </row>
    <row r="58" spans="1:7" ht="15.75" thickBot="1">
      <c r="A58" s="127">
        <v>52</v>
      </c>
      <c r="B58" s="396"/>
      <c r="C58" s="177" t="s">
        <v>86</v>
      </c>
      <c r="D58" s="178" t="s">
        <v>87</v>
      </c>
      <c r="E58" s="179" t="s">
        <v>107</v>
      </c>
      <c r="F58" s="271">
        <v>2.09</v>
      </c>
      <c r="G58"/>
    </row>
    <row r="59" spans="1:7">
      <c r="A59" s="127">
        <v>53</v>
      </c>
      <c r="B59" s="388" t="s">
        <v>240</v>
      </c>
      <c r="C59" s="34" t="s">
        <v>95</v>
      </c>
      <c r="D59" s="35" t="s">
        <v>96</v>
      </c>
      <c r="E59" s="36" t="s">
        <v>97</v>
      </c>
      <c r="F59" s="271">
        <v>10.98</v>
      </c>
      <c r="G59"/>
    </row>
    <row r="60" spans="1:7">
      <c r="A60" s="127">
        <v>54</v>
      </c>
      <c r="B60" s="389"/>
      <c r="C60" s="37" t="s">
        <v>98</v>
      </c>
      <c r="D60" s="38" t="s">
        <v>99</v>
      </c>
      <c r="E60" s="39" t="s">
        <v>97</v>
      </c>
      <c r="F60" s="271">
        <v>37.99</v>
      </c>
      <c r="G60"/>
    </row>
    <row r="61" spans="1:7">
      <c r="A61" s="127">
        <v>55</v>
      </c>
      <c r="B61" s="389"/>
      <c r="C61" s="37" t="s">
        <v>100</v>
      </c>
      <c r="D61" s="38" t="s">
        <v>101</v>
      </c>
      <c r="E61" s="39" t="s">
        <v>102</v>
      </c>
      <c r="F61" s="272"/>
      <c r="G61"/>
    </row>
    <row r="62" spans="1:7" ht="15.75" thickBot="1">
      <c r="A62" s="127">
        <v>56</v>
      </c>
      <c r="B62" s="390"/>
      <c r="C62" s="37" t="s">
        <v>56</v>
      </c>
      <c r="D62" s="38" t="s">
        <v>57</v>
      </c>
      <c r="E62" s="39" t="s">
        <v>49</v>
      </c>
      <c r="F62" s="271">
        <v>13.99</v>
      </c>
      <c r="G62"/>
    </row>
    <row r="63" spans="1:7" ht="15.75" thickBot="1">
      <c r="A63" s="253"/>
      <c r="B63" s="145"/>
      <c r="C63" s="145"/>
      <c r="D63" s="145"/>
      <c r="E63" s="31"/>
      <c r="F63" s="31"/>
      <c r="G63"/>
    </row>
    <row r="64" spans="1:7">
      <c r="A64" s="253"/>
      <c r="B64" s="402" t="s">
        <v>153</v>
      </c>
      <c r="C64" s="403"/>
      <c r="D64" s="403"/>
      <c r="E64" s="403"/>
      <c r="F64" s="403"/>
      <c r="G64" s="404"/>
    </row>
    <row r="65" spans="1:7">
      <c r="A65" s="253"/>
      <c r="B65" s="414" t="s">
        <v>166</v>
      </c>
      <c r="C65" s="406"/>
      <c r="D65" s="406"/>
      <c r="E65" s="406"/>
      <c r="F65" s="406"/>
      <c r="G65" s="406"/>
    </row>
    <row r="66" spans="1:7" ht="15.75" thickBot="1">
      <c r="A66" s="253"/>
      <c r="B66" s="399" t="s">
        <v>252</v>
      </c>
      <c r="C66" s="400"/>
      <c r="D66" s="400"/>
      <c r="E66" s="400"/>
      <c r="F66" s="400"/>
      <c r="G66" s="401"/>
    </row>
  </sheetData>
  <sheetProtection algorithmName="SHA-512" hashValue="LzpyEPaMYOrC0Di06irXGTlN8TTwsl6v2wrZX2DPyRJbLquCpikUP68lkUg4++4d3m2EC4t3rUpit5g4kkaKNg==" saltValue="dqWmkdgQmuldt/vffQZz9w==" spinCount="100000" sheet="1" objects="1" scenarios="1"/>
  <mergeCells count="9">
    <mergeCell ref="B59:B62"/>
    <mergeCell ref="B64:G64"/>
    <mergeCell ref="B65:G65"/>
    <mergeCell ref="B66:G66"/>
    <mergeCell ref="B1:F1"/>
    <mergeCell ref="B2:F2"/>
    <mergeCell ref="B4:F4"/>
    <mergeCell ref="B7:B38"/>
    <mergeCell ref="B39:B58"/>
  </mergeCells>
  <phoneticPr fontId="26" type="noConversion"/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DC847-F9A8-4862-A1FC-C8D794C3CEE0}">
  <dimension ref="A1:M67"/>
  <sheetViews>
    <sheetView topLeftCell="A40" workbookViewId="0">
      <selection activeCell="M62" sqref="M62"/>
    </sheetView>
  </sheetViews>
  <sheetFormatPr defaultRowHeight="15"/>
  <cols>
    <col min="1" max="1" width="3.28515625" customWidth="1"/>
    <col min="2" max="2" width="3.85546875" customWidth="1"/>
    <col min="3" max="3" width="33.28515625" bestFit="1" customWidth="1"/>
    <col min="4" max="4" width="17" bestFit="1" customWidth="1"/>
    <col min="6" max="7" width="9.140625" style="47"/>
    <col min="8" max="8" width="9.140625" style="47" customWidth="1"/>
    <col min="9" max="9" width="9.140625" style="47"/>
    <col min="10" max="11" width="10.42578125" style="47" customWidth="1"/>
    <col min="12" max="12" width="10.7109375" bestFit="1" customWidth="1"/>
    <col min="13" max="13" width="12.7109375" bestFit="1" customWidth="1"/>
  </cols>
  <sheetData>
    <row r="1" spans="1:13">
      <c r="A1" s="397" t="s">
        <v>140</v>
      </c>
      <c r="B1" s="397"/>
      <c r="C1" s="397"/>
      <c r="D1" s="397"/>
      <c r="E1" s="397"/>
      <c r="F1" s="397"/>
      <c r="G1" s="397"/>
      <c r="H1" s="46"/>
      <c r="I1" s="46"/>
      <c r="J1" s="46"/>
      <c r="K1" s="46"/>
    </row>
    <row r="2" spans="1:13">
      <c r="A2" s="397" t="s">
        <v>143</v>
      </c>
      <c r="B2" s="397"/>
      <c r="C2" s="397"/>
      <c r="D2" s="397"/>
      <c r="E2" s="397"/>
      <c r="F2" s="397"/>
      <c r="G2" s="397"/>
      <c r="H2" s="46"/>
      <c r="I2" s="46"/>
      <c r="J2" s="46"/>
      <c r="K2" s="46"/>
    </row>
    <row r="3" spans="1:13">
      <c r="A3" s="398" t="s">
        <v>144</v>
      </c>
      <c r="B3" s="398"/>
      <c r="C3" s="398"/>
      <c r="D3" s="398"/>
      <c r="E3" s="398"/>
      <c r="F3" s="398"/>
    </row>
    <row r="4" spans="1:13" ht="15.75" thickBot="1">
      <c r="A4" s="22"/>
      <c r="B4" s="22"/>
      <c r="C4" s="22"/>
      <c r="D4" s="22"/>
      <c r="E4" s="22"/>
    </row>
    <row r="5" spans="1:13" ht="15" customHeight="1">
      <c r="A5" s="422" t="s">
        <v>145</v>
      </c>
      <c r="B5" s="423"/>
      <c r="C5" s="423"/>
      <c r="D5" s="423"/>
      <c r="E5" s="424"/>
      <c r="F5" s="420" t="s">
        <v>147</v>
      </c>
      <c r="G5" s="428" t="s">
        <v>178</v>
      </c>
      <c r="H5" s="428" t="s">
        <v>177</v>
      </c>
      <c r="I5" s="415" t="s">
        <v>176</v>
      </c>
      <c r="J5" s="415" t="s">
        <v>244</v>
      </c>
      <c r="K5" s="415" t="s">
        <v>249</v>
      </c>
      <c r="L5" s="43" t="s">
        <v>155</v>
      </c>
      <c r="M5" s="43" t="s">
        <v>155</v>
      </c>
    </row>
    <row r="6" spans="1:13" ht="15.75" thickBot="1">
      <c r="A6" s="425" t="s">
        <v>0</v>
      </c>
      <c r="B6" s="426"/>
      <c r="C6" s="427"/>
      <c r="D6" s="23" t="s">
        <v>1</v>
      </c>
      <c r="E6" s="69" t="s">
        <v>141</v>
      </c>
      <c r="F6" s="421"/>
      <c r="G6" s="429"/>
      <c r="H6" s="429"/>
      <c r="I6" s="416"/>
      <c r="J6" s="416"/>
      <c r="K6" s="416"/>
      <c r="L6" s="70" t="s">
        <v>156</v>
      </c>
      <c r="M6" s="43" t="s">
        <v>157</v>
      </c>
    </row>
    <row r="7" spans="1:13" ht="15.75" thickBot="1">
      <c r="A7">
        <v>1</v>
      </c>
      <c r="B7" s="338" t="s">
        <v>231</v>
      </c>
      <c r="C7" s="16" t="s">
        <v>2</v>
      </c>
      <c r="D7" s="17" t="s">
        <v>3</v>
      </c>
      <c r="E7" s="71" t="s">
        <v>4</v>
      </c>
      <c r="F7" s="49">
        <v>5.99</v>
      </c>
      <c r="G7" s="48">
        <v>5.99</v>
      </c>
      <c r="H7" s="48">
        <v>5.99</v>
      </c>
      <c r="I7" s="131">
        <v>6.39</v>
      </c>
      <c r="J7" s="113">
        <v>6.39</v>
      </c>
      <c r="K7" s="276">
        <v>6.89</v>
      </c>
      <c r="L7" s="94">
        <f>K7*100/J7-100</f>
        <v>7.8247261345852905</v>
      </c>
      <c r="M7" s="44">
        <f>K7*100/F7-100</f>
        <v>15.025041736227038</v>
      </c>
    </row>
    <row r="8" spans="1:13" ht="15.75" thickBot="1">
      <c r="A8">
        <v>2</v>
      </c>
      <c r="B8" s="339"/>
      <c r="C8" s="18" t="s">
        <v>2</v>
      </c>
      <c r="D8" s="19" t="s">
        <v>5</v>
      </c>
      <c r="E8" s="71" t="s">
        <v>6</v>
      </c>
      <c r="F8" s="49">
        <v>5.99</v>
      </c>
      <c r="G8" s="48">
        <v>5.99</v>
      </c>
      <c r="H8" s="48">
        <v>5.99</v>
      </c>
      <c r="I8" s="131">
        <v>7.99</v>
      </c>
      <c r="J8" s="206">
        <v>7.99</v>
      </c>
      <c r="K8" s="296">
        <v>7.99</v>
      </c>
      <c r="L8" s="94">
        <f>K8*100/J8-100</f>
        <v>0</v>
      </c>
      <c r="M8" s="44">
        <f>K8*100/F8-100</f>
        <v>33.388981636060095</v>
      </c>
    </row>
    <row r="9" spans="1:13" ht="15.75" thickBot="1">
      <c r="A9">
        <v>3</v>
      </c>
      <c r="B9" s="339"/>
      <c r="C9" s="18" t="s">
        <v>7</v>
      </c>
      <c r="D9" s="19" t="s">
        <v>8</v>
      </c>
      <c r="E9" s="71" t="s">
        <v>9</v>
      </c>
      <c r="F9" s="49">
        <v>18.489999999999998</v>
      </c>
      <c r="G9" s="48">
        <v>18.489999999999998</v>
      </c>
      <c r="H9" s="48">
        <v>18.489999999999998</v>
      </c>
      <c r="I9" s="139">
        <v>18.989999999999998</v>
      </c>
      <c r="J9" s="114">
        <v>16.850000000000001</v>
      </c>
      <c r="K9" s="277">
        <v>17.59</v>
      </c>
      <c r="L9" s="94">
        <f>K9*100/J9-100</f>
        <v>4.3916913946587499</v>
      </c>
      <c r="M9" s="44">
        <f>K9*100/F9-100</f>
        <v>-4.8674959437533687</v>
      </c>
    </row>
    <row r="10" spans="1:13" ht="15.75" thickBot="1">
      <c r="A10">
        <v>4</v>
      </c>
      <c r="B10" s="339"/>
      <c r="C10" s="18" t="s">
        <v>17</v>
      </c>
      <c r="D10" s="19" t="s">
        <v>18</v>
      </c>
      <c r="E10" s="71" t="s">
        <v>9</v>
      </c>
      <c r="F10" s="49">
        <v>19.98</v>
      </c>
      <c r="G10" s="48">
        <v>17.98</v>
      </c>
      <c r="H10" s="48">
        <v>17.98</v>
      </c>
      <c r="I10" s="139">
        <v>19.98</v>
      </c>
      <c r="J10" s="220">
        <v>19.98</v>
      </c>
      <c r="K10" s="277">
        <v>19.8</v>
      </c>
      <c r="L10" s="94">
        <f>K10*100/J10-100</f>
        <v>-0.90090090090090769</v>
      </c>
      <c r="M10" s="44">
        <f>K10*100/F10-100</f>
        <v>-0.90090090090090769</v>
      </c>
    </row>
    <row r="11" spans="1:13" ht="15.75" thickBot="1">
      <c r="A11">
        <v>5</v>
      </c>
      <c r="B11" s="339"/>
      <c r="C11" s="18" t="s">
        <v>17</v>
      </c>
      <c r="D11" s="19" t="s">
        <v>19</v>
      </c>
      <c r="E11" s="71" t="s">
        <v>9</v>
      </c>
      <c r="F11" s="52"/>
      <c r="G11" s="50"/>
      <c r="H11" s="50"/>
      <c r="I11" s="132"/>
      <c r="J11" s="115"/>
      <c r="K11" s="278"/>
      <c r="L11" s="94"/>
      <c r="M11" s="44"/>
    </row>
    <row r="12" spans="1:13" ht="15.75" thickBot="1">
      <c r="A12">
        <v>6</v>
      </c>
      <c r="B12" s="339"/>
      <c r="C12" s="18" t="s">
        <v>20</v>
      </c>
      <c r="D12" s="19" t="s">
        <v>21</v>
      </c>
      <c r="E12" s="71" t="s">
        <v>9</v>
      </c>
      <c r="F12" s="52">
        <v>15.98</v>
      </c>
      <c r="G12" s="51">
        <v>19.95</v>
      </c>
      <c r="H12" s="51">
        <v>19.95</v>
      </c>
      <c r="I12" s="132">
        <v>21.79</v>
      </c>
      <c r="J12" s="116">
        <v>23.98</v>
      </c>
      <c r="K12" s="278">
        <v>23.98</v>
      </c>
      <c r="L12" s="94">
        <f t="shared" ref="L12:L26" si="0">K12*100/J12-100</f>
        <v>0</v>
      </c>
      <c r="M12" s="44">
        <f t="shared" ref="M12:M26" si="1">K12*100/F12-100</f>
        <v>50.062578222778455</v>
      </c>
    </row>
    <row r="13" spans="1:13" ht="15.75" thickBot="1">
      <c r="A13">
        <v>7</v>
      </c>
      <c r="B13" s="339"/>
      <c r="C13" s="18" t="s">
        <v>22</v>
      </c>
      <c r="D13" s="19" t="s">
        <v>23</v>
      </c>
      <c r="E13" s="71" t="s">
        <v>9</v>
      </c>
      <c r="F13" s="49">
        <v>26.89</v>
      </c>
      <c r="G13" s="48">
        <v>26.89</v>
      </c>
      <c r="H13" s="48">
        <v>26.89</v>
      </c>
      <c r="I13" s="132">
        <v>27.98</v>
      </c>
      <c r="J13" s="132">
        <v>25.9</v>
      </c>
      <c r="K13" s="277">
        <v>25.9</v>
      </c>
      <c r="L13" s="94">
        <f t="shared" si="0"/>
        <v>0</v>
      </c>
      <c r="M13" s="44">
        <f t="shared" si="1"/>
        <v>-3.6816660468575719</v>
      </c>
    </row>
    <row r="14" spans="1:13" ht="15.75" thickBot="1">
      <c r="A14">
        <v>8</v>
      </c>
      <c r="B14" s="339"/>
      <c r="C14" s="18" t="s">
        <v>22</v>
      </c>
      <c r="D14" s="19" t="s">
        <v>24</v>
      </c>
      <c r="E14" s="71" t="s">
        <v>9</v>
      </c>
      <c r="F14" s="49">
        <v>22.98</v>
      </c>
      <c r="G14" s="48">
        <v>26.45</v>
      </c>
      <c r="H14" s="48">
        <v>26.45</v>
      </c>
      <c r="I14" s="139">
        <v>26.45</v>
      </c>
      <c r="J14" s="114">
        <v>24.9</v>
      </c>
      <c r="K14" s="277">
        <v>24.9</v>
      </c>
      <c r="L14" s="94">
        <f t="shared" si="0"/>
        <v>0</v>
      </c>
      <c r="M14" s="44">
        <f t="shared" si="1"/>
        <v>8.3550913838120096</v>
      </c>
    </row>
    <row r="15" spans="1:13" ht="15.75" thickBot="1">
      <c r="A15">
        <v>9</v>
      </c>
      <c r="B15" s="339"/>
      <c r="C15" s="18" t="s">
        <v>22</v>
      </c>
      <c r="D15" s="19" t="s">
        <v>25</v>
      </c>
      <c r="E15" s="71" t="s">
        <v>9</v>
      </c>
      <c r="F15" s="49">
        <v>29.89</v>
      </c>
      <c r="G15" s="49">
        <v>29.89</v>
      </c>
      <c r="H15" s="49">
        <v>29.89</v>
      </c>
      <c r="I15" s="139">
        <v>34.9</v>
      </c>
      <c r="J15" s="220">
        <v>34.9</v>
      </c>
      <c r="K15" s="298">
        <v>34.9</v>
      </c>
      <c r="L15" s="94">
        <f t="shared" si="0"/>
        <v>0</v>
      </c>
      <c r="M15" s="44">
        <f t="shared" si="1"/>
        <v>16.761458681833389</v>
      </c>
    </row>
    <row r="16" spans="1:13" ht="15.75" thickBot="1">
      <c r="A16">
        <v>10</v>
      </c>
      <c r="B16" s="339"/>
      <c r="C16" s="18" t="s">
        <v>26</v>
      </c>
      <c r="D16" s="19" t="s">
        <v>27</v>
      </c>
      <c r="E16" s="71" t="s">
        <v>4</v>
      </c>
      <c r="F16" s="49">
        <v>5.99</v>
      </c>
      <c r="G16" s="48">
        <v>5.99</v>
      </c>
      <c r="H16" s="48">
        <v>5.99</v>
      </c>
      <c r="I16" s="132">
        <v>5.49</v>
      </c>
      <c r="J16" s="114">
        <v>5.49</v>
      </c>
      <c r="K16" s="277">
        <v>5.98</v>
      </c>
      <c r="L16" s="94">
        <f t="shared" si="0"/>
        <v>8.9253187613843323</v>
      </c>
      <c r="M16" s="44">
        <f t="shared" si="1"/>
        <v>-0.16694490818029806</v>
      </c>
    </row>
    <row r="17" spans="1:13" ht="15.75" thickBot="1">
      <c r="A17">
        <v>11</v>
      </c>
      <c r="B17" s="339"/>
      <c r="C17" s="18" t="s">
        <v>28</v>
      </c>
      <c r="D17" s="19" t="s">
        <v>27</v>
      </c>
      <c r="E17" s="71" t="s">
        <v>6</v>
      </c>
      <c r="F17" s="49">
        <v>5.49</v>
      </c>
      <c r="G17" s="48">
        <v>5.49</v>
      </c>
      <c r="H17" s="48">
        <v>5.49</v>
      </c>
      <c r="I17" s="132">
        <v>5.49</v>
      </c>
      <c r="J17" s="114">
        <v>5.98</v>
      </c>
      <c r="K17" s="277">
        <v>5.98</v>
      </c>
      <c r="L17" s="94">
        <f t="shared" si="0"/>
        <v>0</v>
      </c>
      <c r="M17" s="44">
        <f t="shared" si="1"/>
        <v>8.9253187613843323</v>
      </c>
    </row>
    <row r="18" spans="1:13" ht="15.75" thickBot="1">
      <c r="A18">
        <v>12</v>
      </c>
      <c r="B18" s="339"/>
      <c r="C18" s="18" t="s">
        <v>29</v>
      </c>
      <c r="D18" s="19" t="s">
        <v>30</v>
      </c>
      <c r="E18" s="71" t="s">
        <v>31</v>
      </c>
      <c r="F18" s="52">
        <v>9.98</v>
      </c>
      <c r="G18" s="51">
        <v>14.98</v>
      </c>
      <c r="H18" s="51">
        <v>14.98</v>
      </c>
      <c r="I18" s="132">
        <v>19.98</v>
      </c>
      <c r="J18" s="132">
        <v>19.98</v>
      </c>
      <c r="K18" s="278">
        <v>19.98</v>
      </c>
      <c r="L18" s="94">
        <f t="shared" si="0"/>
        <v>0</v>
      </c>
      <c r="M18" s="44">
        <f t="shared" si="1"/>
        <v>100.20040080160319</v>
      </c>
    </row>
    <row r="19" spans="1:13" ht="15.75" thickBot="1">
      <c r="A19">
        <v>13</v>
      </c>
      <c r="B19" s="339"/>
      <c r="C19" s="18" t="s">
        <v>29</v>
      </c>
      <c r="D19" s="19" t="s">
        <v>32</v>
      </c>
      <c r="E19" s="71" t="s">
        <v>31</v>
      </c>
      <c r="F19" s="49">
        <v>13.49</v>
      </c>
      <c r="G19" s="48">
        <v>14.98</v>
      </c>
      <c r="H19" s="48">
        <v>14.98</v>
      </c>
      <c r="I19" s="132">
        <v>17.89</v>
      </c>
      <c r="J19" s="114">
        <v>17.489999999999998</v>
      </c>
      <c r="K19" s="296">
        <v>15.98</v>
      </c>
      <c r="L19" s="94">
        <f t="shared" si="0"/>
        <v>-8.6335048599199524</v>
      </c>
      <c r="M19" s="44">
        <f t="shared" si="1"/>
        <v>18.458117123795404</v>
      </c>
    </row>
    <row r="20" spans="1:13" ht="15.75" thickBot="1">
      <c r="A20">
        <v>14</v>
      </c>
      <c r="B20" s="339"/>
      <c r="C20" s="18" t="s">
        <v>29</v>
      </c>
      <c r="D20" s="19" t="s">
        <v>33</v>
      </c>
      <c r="E20" s="71" t="s">
        <v>31</v>
      </c>
      <c r="F20" s="49">
        <v>15.49</v>
      </c>
      <c r="G20" s="48">
        <v>16.489999999999998</v>
      </c>
      <c r="H20" s="48">
        <v>16.489999999999998</v>
      </c>
      <c r="I20" s="132">
        <v>17.98</v>
      </c>
      <c r="J20" s="220">
        <v>18.98</v>
      </c>
      <c r="K20" s="277">
        <v>18.98</v>
      </c>
      <c r="L20" s="94">
        <f t="shared" si="0"/>
        <v>0</v>
      </c>
      <c r="M20" s="44">
        <f t="shared" si="1"/>
        <v>22.530664945125892</v>
      </c>
    </row>
    <row r="21" spans="1:13" ht="15.75" thickBot="1">
      <c r="A21">
        <v>15</v>
      </c>
      <c r="B21" s="339"/>
      <c r="C21" s="18" t="s">
        <v>42</v>
      </c>
      <c r="D21" s="19" t="s">
        <v>43</v>
      </c>
      <c r="E21" s="71" t="s">
        <v>105</v>
      </c>
      <c r="F21" s="49">
        <v>2.79</v>
      </c>
      <c r="G21" s="48">
        <v>3.39</v>
      </c>
      <c r="H21" s="48">
        <v>3.39</v>
      </c>
      <c r="I21" s="139">
        <v>3.39</v>
      </c>
      <c r="J21" s="114">
        <v>3.39</v>
      </c>
      <c r="K21" s="277">
        <v>3.39</v>
      </c>
      <c r="L21" s="94">
        <f t="shared" si="0"/>
        <v>0</v>
      </c>
      <c r="M21" s="44">
        <f t="shared" si="1"/>
        <v>21.505376344086017</v>
      </c>
    </row>
    <row r="22" spans="1:13" ht="15.75" thickBot="1">
      <c r="A22">
        <v>16</v>
      </c>
      <c r="B22" s="339"/>
      <c r="C22" s="18" t="s">
        <v>44</v>
      </c>
      <c r="D22" s="19" t="s">
        <v>45</v>
      </c>
      <c r="E22" s="71" t="s">
        <v>106</v>
      </c>
      <c r="F22" s="49">
        <v>3.95</v>
      </c>
      <c r="G22" s="48">
        <v>4.99</v>
      </c>
      <c r="H22" s="48">
        <v>4.99</v>
      </c>
      <c r="I22" s="132">
        <v>4.99</v>
      </c>
      <c r="J22" s="206">
        <v>3.98</v>
      </c>
      <c r="K22" s="296">
        <v>4.9000000000000004</v>
      </c>
      <c r="L22" s="94">
        <f t="shared" si="0"/>
        <v>23.115577889447252</v>
      </c>
      <c r="M22" s="44">
        <f t="shared" si="1"/>
        <v>24.050632911392412</v>
      </c>
    </row>
    <row r="23" spans="1:13" ht="15.75" thickBot="1">
      <c r="A23">
        <v>17</v>
      </c>
      <c r="B23" s="339"/>
      <c r="C23" s="18" t="s">
        <v>46</v>
      </c>
      <c r="D23" s="19" t="s">
        <v>21</v>
      </c>
      <c r="E23" s="71" t="s">
        <v>31</v>
      </c>
      <c r="F23" s="49">
        <v>4.9800000000000004</v>
      </c>
      <c r="G23" s="48">
        <v>4.9800000000000004</v>
      </c>
      <c r="H23" s="48">
        <v>4.9800000000000004</v>
      </c>
      <c r="I23" s="132">
        <v>4.9800000000000004</v>
      </c>
      <c r="J23" s="206">
        <v>4.29</v>
      </c>
      <c r="K23" s="300">
        <v>4.29</v>
      </c>
      <c r="L23" s="94">
        <f t="shared" si="0"/>
        <v>0</v>
      </c>
      <c r="M23" s="44">
        <f t="shared" si="1"/>
        <v>-13.855421686746993</v>
      </c>
    </row>
    <row r="24" spans="1:13" ht="15.75" thickBot="1">
      <c r="A24">
        <v>18</v>
      </c>
      <c r="B24" s="339"/>
      <c r="C24" s="18" t="s">
        <v>47</v>
      </c>
      <c r="D24" s="19" t="s">
        <v>48</v>
      </c>
      <c r="E24" s="71" t="s">
        <v>49</v>
      </c>
      <c r="F24" s="52">
        <v>4.6900000000000004</v>
      </c>
      <c r="G24" s="50">
        <v>5.98</v>
      </c>
      <c r="H24" s="50">
        <v>5.98</v>
      </c>
      <c r="I24" s="139">
        <v>6.99</v>
      </c>
      <c r="J24" s="221">
        <v>7.79</v>
      </c>
      <c r="K24" s="297">
        <v>4.49</v>
      </c>
      <c r="L24" s="94">
        <f t="shared" si="0"/>
        <v>-42.362002567394093</v>
      </c>
      <c r="M24" s="44">
        <f t="shared" si="1"/>
        <v>-4.2643923240938193</v>
      </c>
    </row>
    <row r="25" spans="1:13" ht="15.75" thickBot="1">
      <c r="A25">
        <v>19</v>
      </c>
      <c r="B25" s="339"/>
      <c r="C25" s="18" t="s">
        <v>50</v>
      </c>
      <c r="D25" s="19" t="s">
        <v>51</v>
      </c>
      <c r="E25" s="71" t="s">
        <v>9</v>
      </c>
      <c r="F25" s="49">
        <v>16.899999999999999</v>
      </c>
      <c r="G25" s="48">
        <v>16.899999999999999</v>
      </c>
      <c r="H25" s="48">
        <v>16.899999999999999</v>
      </c>
      <c r="I25" s="132">
        <v>19.98</v>
      </c>
      <c r="J25" s="220">
        <v>21.9</v>
      </c>
      <c r="K25" s="298">
        <v>22.9</v>
      </c>
      <c r="L25" s="94">
        <f t="shared" si="0"/>
        <v>4.5662100456621033</v>
      </c>
      <c r="M25" s="44">
        <f t="shared" si="1"/>
        <v>35.502958579881664</v>
      </c>
    </row>
    <row r="26" spans="1:13" ht="15.75" thickBot="1">
      <c r="A26">
        <v>20</v>
      </c>
      <c r="B26" s="339"/>
      <c r="C26" s="18" t="s">
        <v>52</v>
      </c>
      <c r="D26" s="19" t="s">
        <v>53</v>
      </c>
      <c r="E26" s="71" t="s">
        <v>49</v>
      </c>
      <c r="F26" s="49">
        <v>7.49</v>
      </c>
      <c r="G26" s="51">
        <v>7.79</v>
      </c>
      <c r="H26" s="51">
        <v>7.79</v>
      </c>
      <c r="I26" s="132">
        <v>8.98</v>
      </c>
      <c r="J26" s="116">
        <v>9.49</v>
      </c>
      <c r="K26" s="278">
        <v>10.49</v>
      </c>
      <c r="L26" s="94">
        <f t="shared" si="0"/>
        <v>10.537407797681766</v>
      </c>
      <c r="M26" s="44">
        <f t="shared" si="1"/>
        <v>40.053404539385838</v>
      </c>
    </row>
    <row r="27" spans="1:13" ht="15.75" thickBot="1">
      <c r="A27">
        <v>21</v>
      </c>
      <c r="B27" s="339"/>
      <c r="C27" s="18" t="s">
        <v>54</v>
      </c>
      <c r="D27" s="19" t="s">
        <v>55</v>
      </c>
      <c r="E27" s="71" t="s">
        <v>49</v>
      </c>
      <c r="F27" s="52"/>
      <c r="G27" s="48"/>
      <c r="H27" s="48"/>
      <c r="I27" s="132"/>
      <c r="J27" s="114"/>
      <c r="K27" s="277"/>
      <c r="L27" s="94"/>
      <c r="M27" s="44"/>
    </row>
    <row r="28" spans="1:13" ht="15.75" thickBot="1">
      <c r="A28">
        <v>22</v>
      </c>
      <c r="B28" s="339"/>
      <c r="C28" s="18" t="s">
        <v>52</v>
      </c>
      <c r="D28" s="19" t="s">
        <v>8</v>
      </c>
      <c r="E28" s="71" t="s">
        <v>49</v>
      </c>
      <c r="F28" s="49">
        <v>6.98</v>
      </c>
      <c r="G28" s="48">
        <v>7.29</v>
      </c>
      <c r="H28" s="48">
        <v>7.29</v>
      </c>
      <c r="I28" s="139">
        <v>8.49</v>
      </c>
      <c r="J28" s="114">
        <v>8.7899999999999991</v>
      </c>
      <c r="K28" s="277">
        <v>9.98</v>
      </c>
      <c r="L28" s="94">
        <f t="shared" ref="L28:L56" si="2">K28*100/J28-100</f>
        <v>13.538111490329925</v>
      </c>
      <c r="M28" s="44">
        <f t="shared" ref="M28:M56" si="3">K28*100/F28-100</f>
        <v>42.979942693409726</v>
      </c>
    </row>
    <row r="29" spans="1:13" ht="15.75" thickBot="1">
      <c r="A29">
        <v>23</v>
      </c>
      <c r="B29" s="339"/>
      <c r="C29" s="18" t="s">
        <v>61</v>
      </c>
      <c r="D29" s="19" t="s">
        <v>62</v>
      </c>
      <c r="E29" s="71" t="s">
        <v>12</v>
      </c>
      <c r="F29" s="49">
        <v>3.89</v>
      </c>
      <c r="G29" s="48">
        <v>3.79</v>
      </c>
      <c r="H29" s="48">
        <v>3.79</v>
      </c>
      <c r="I29" s="132">
        <v>4.79</v>
      </c>
      <c r="J29" s="114">
        <v>4.8899999999999997</v>
      </c>
      <c r="K29" s="277">
        <v>4.8899999999999997</v>
      </c>
      <c r="L29" s="94">
        <f t="shared" si="2"/>
        <v>0</v>
      </c>
      <c r="M29" s="44">
        <f t="shared" si="3"/>
        <v>25.706940874035965</v>
      </c>
    </row>
    <row r="30" spans="1:13" ht="15.75" thickBot="1">
      <c r="A30">
        <v>24</v>
      </c>
      <c r="B30" s="339"/>
      <c r="C30" s="18" t="s">
        <v>61</v>
      </c>
      <c r="D30" s="19" t="s">
        <v>8</v>
      </c>
      <c r="E30" s="71" t="s">
        <v>12</v>
      </c>
      <c r="F30" s="49">
        <v>2.99</v>
      </c>
      <c r="G30" s="51">
        <v>3.49</v>
      </c>
      <c r="H30" s="51">
        <v>3.49</v>
      </c>
      <c r="I30" s="139">
        <v>4.6900000000000004</v>
      </c>
      <c r="J30" s="114">
        <v>4.6900000000000004</v>
      </c>
      <c r="K30" s="114">
        <v>4.6900000000000004</v>
      </c>
      <c r="L30" s="94">
        <f t="shared" si="2"/>
        <v>0</v>
      </c>
      <c r="M30" s="44">
        <f t="shared" si="3"/>
        <v>56.856187290969899</v>
      </c>
    </row>
    <row r="31" spans="1:13" ht="15.75" thickBot="1">
      <c r="A31">
        <v>25</v>
      </c>
      <c r="B31" s="339"/>
      <c r="C31" s="18" t="s">
        <v>66</v>
      </c>
      <c r="D31" s="19" t="s">
        <v>8</v>
      </c>
      <c r="E31" s="71" t="s">
        <v>31</v>
      </c>
      <c r="F31" s="49">
        <v>3.29</v>
      </c>
      <c r="G31" s="48">
        <v>3.59</v>
      </c>
      <c r="H31" s="48">
        <v>3.59</v>
      </c>
      <c r="I31" s="139">
        <v>6.59</v>
      </c>
      <c r="J31" s="220">
        <v>3.89</v>
      </c>
      <c r="K31" s="277">
        <v>3.89</v>
      </c>
      <c r="L31" s="94">
        <f t="shared" si="2"/>
        <v>0</v>
      </c>
      <c r="M31" s="44">
        <f t="shared" si="3"/>
        <v>18.237082066869306</v>
      </c>
    </row>
    <row r="32" spans="1:13" ht="15.75" thickBot="1">
      <c r="A32">
        <v>26</v>
      </c>
      <c r="B32" s="339"/>
      <c r="C32" s="18" t="s">
        <v>67</v>
      </c>
      <c r="D32" s="19" t="s">
        <v>68</v>
      </c>
      <c r="E32" s="71" t="s">
        <v>69</v>
      </c>
      <c r="F32" s="49">
        <v>3.59</v>
      </c>
      <c r="G32" s="49">
        <v>3.59</v>
      </c>
      <c r="H32" s="49">
        <v>3.59</v>
      </c>
      <c r="I32" s="139">
        <v>6.59</v>
      </c>
      <c r="J32" s="114">
        <v>6.59</v>
      </c>
      <c r="K32" s="277">
        <v>3.89</v>
      </c>
      <c r="L32" s="94">
        <f t="shared" si="2"/>
        <v>-40.971168437025796</v>
      </c>
      <c r="M32" s="44">
        <f t="shared" si="3"/>
        <v>8.3565459610027943</v>
      </c>
    </row>
    <row r="33" spans="1:13" ht="15.75" thickBot="1">
      <c r="A33">
        <v>27</v>
      </c>
      <c r="B33" s="339"/>
      <c r="C33" s="18" t="s">
        <v>70</v>
      </c>
      <c r="D33" s="19" t="s">
        <v>71</v>
      </c>
      <c r="E33" s="71" t="s">
        <v>105</v>
      </c>
      <c r="F33" s="52">
        <v>2.79</v>
      </c>
      <c r="G33" s="50">
        <v>2.79</v>
      </c>
      <c r="H33" s="50">
        <v>2.79</v>
      </c>
      <c r="I33" s="132">
        <v>2.99</v>
      </c>
      <c r="J33" s="115">
        <v>2.99</v>
      </c>
      <c r="K33" s="297">
        <v>2.99</v>
      </c>
      <c r="L33" s="94">
        <f t="shared" si="2"/>
        <v>0</v>
      </c>
      <c r="M33" s="44">
        <f t="shared" si="3"/>
        <v>7.1684587813620055</v>
      </c>
    </row>
    <row r="34" spans="1:13" ht="15.75" thickBot="1">
      <c r="A34">
        <v>28</v>
      </c>
      <c r="B34" s="339"/>
      <c r="C34" s="18" t="s">
        <v>72</v>
      </c>
      <c r="D34" s="19" t="s">
        <v>73</v>
      </c>
      <c r="E34" s="71" t="s">
        <v>74</v>
      </c>
      <c r="F34" s="52">
        <v>8.98</v>
      </c>
      <c r="G34" s="48">
        <v>8.98</v>
      </c>
      <c r="H34" s="48">
        <v>8.98</v>
      </c>
      <c r="I34" s="132">
        <v>10.89</v>
      </c>
      <c r="J34" s="114">
        <v>9.98</v>
      </c>
      <c r="K34" s="277">
        <v>9.98</v>
      </c>
      <c r="L34" s="94">
        <f t="shared" si="2"/>
        <v>0</v>
      </c>
      <c r="M34" s="44">
        <f t="shared" si="3"/>
        <v>11.1358574610245</v>
      </c>
    </row>
    <row r="35" spans="1:13" ht="15.75" thickBot="1">
      <c r="A35">
        <v>29</v>
      </c>
      <c r="B35" s="339"/>
      <c r="C35" s="18" t="s">
        <v>72</v>
      </c>
      <c r="D35" s="19" t="s">
        <v>8</v>
      </c>
      <c r="E35" s="71" t="s">
        <v>74</v>
      </c>
      <c r="F35" s="52">
        <v>7.98</v>
      </c>
      <c r="G35" s="52">
        <v>7.98</v>
      </c>
      <c r="H35" s="52">
        <v>7.98</v>
      </c>
      <c r="I35" s="139">
        <v>9.7899999999999991</v>
      </c>
      <c r="J35" s="114">
        <v>8.7899999999999991</v>
      </c>
      <c r="K35" s="298">
        <v>9.7899999999999991</v>
      </c>
      <c r="L35" s="94">
        <f t="shared" si="2"/>
        <v>11.376564277588173</v>
      </c>
      <c r="M35" s="44">
        <f t="shared" si="3"/>
        <v>22.681704260651614</v>
      </c>
    </row>
    <row r="36" spans="1:13" ht="15.75" thickBot="1">
      <c r="A36">
        <v>30</v>
      </c>
      <c r="B36" s="339"/>
      <c r="C36" s="18" t="s">
        <v>88</v>
      </c>
      <c r="D36" s="19" t="s">
        <v>8</v>
      </c>
      <c r="E36" s="71" t="s">
        <v>82</v>
      </c>
      <c r="F36" s="52">
        <v>1.29</v>
      </c>
      <c r="G36" s="48">
        <v>1.29</v>
      </c>
      <c r="H36" s="48">
        <v>1.29</v>
      </c>
      <c r="I36" s="131">
        <v>1.29</v>
      </c>
      <c r="J36" s="114">
        <v>1.39</v>
      </c>
      <c r="K36" s="296">
        <v>1.29</v>
      </c>
      <c r="L36" s="94">
        <f t="shared" si="2"/>
        <v>-7.1942446043165376</v>
      </c>
      <c r="M36" s="44">
        <f t="shared" si="3"/>
        <v>0</v>
      </c>
    </row>
    <row r="37" spans="1:13" ht="15.75" thickBot="1">
      <c r="A37">
        <v>31</v>
      </c>
      <c r="B37" s="339"/>
      <c r="C37" s="18" t="s">
        <v>89</v>
      </c>
      <c r="D37" s="19" t="s">
        <v>90</v>
      </c>
      <c r="E37" s="71" t="s">
        <v>91</v>
      </c>
      <c r="F37" s="52">
        <v>4.49</v>
      </c>
      <c r="G37" s="48">
        <v>5.59</v>
      </c>
      <c r="H37" s="48">
        <v>5.59</v>
      </c>
      <c r="I37" s="139">
        <v>5.99</v>
      </c>
      <c r="J37" s="220">
        <v>5.99</v>
      </c>
      <c r="K37" s="298">
        <v>5.99</v>
      </c>
      <c r="L37" s="94">
        <f t="shared" si="2"/>
        <v>0</v>
      </c>
      <c r="M37" s="44">
        <f t="shared" si="3"/>
        <v>33.4075723830735</v>
      </c>
    </row>
    <row r="38" spans="1:13" ht="15.75" thickBot="1">
      <c r="A38">
        <v>32</v>
      </c>
      <c r="B38" s="340"/>
      <c r="C38" s="154" t="s">
        <v>92</v>
      </c>
      <c r="D38" s="155" t="s">
        <v>93</v>
      </c>
      <c r="E38" s="156" t="s">
        <v>94</v>
      </c>
      <c r="F38" s="157">
        <v>4.49</v>
      </c>
      <c r="G38" s="158">
        <v>4.49</v>
      </c>
      <c r="H38" s="158">
        <v>4.49</v>
      </c>
      <c r="I38" s="132">
        <v>4.49</v>
      </c>
      <c r="J38" s="180">
        <v>4.45</v>
      </c>
      <c r="K38" s="299">
        <v>4.8899999999999997</v>
      </c>
      <c r="L38" s="94">
        <f t="shared" si="2"/>
        <v>9.8876404494381802</v>
      </c>
      <c r="M38" s="44">
        <f t="shared" si="3"/>
        <v>8.908685968819583</v>
      </c>
    </row>
    <row r="39" spans="1:13" ht="15.75" thickBot="1">
      <c r="A39">
        <v>33</v>
      </c>
      <c r="B39" s="338" t="s">
        <v>232</v>
      </c>
      <c r="C39" s="16" t="s">
        <v>10</v>
      </c>
      <c r="D39" s="17" t="s">
        <v>11</v>
      </c>
      <c r="E39" s="150" t="s">
        <v>12</v>
      </c>
      <c r="F39" s="151">
        <v>3.39</v>
      </c>
      <c r="G39" s="152">
        <v>3.99</v>
      </c>
      <c r="H39" s="152">
        <v>3.99</v>
      </c>
      <c r="I39" s="153">
        <v>3.59</v>
      </c>
      <c r="J39" s="114">
        <v>3.5</v>
      </c>
      <c r="K39" s="277">
        <v>3.89</v>
      </c>
      <c r="L39" s="94">
        <f t="shared" si="2"/>
        <v>11.142857142857139</v>
      </c>
      <c r="M39" s="44">
        <f t="shared" si="3"/>
        <v>14.749262536873147</v>
      </c>
    </row>
    <row r="40" spans="1:13" ht="15.75" thickBot="1">
      <c r="A40">
        <v>34</v>
      </c>
      <c r="B40" s="339"/>
      <c r="C40" s="18" t="s">
        <v>10</v>
      </c>
      <c r="D40" s="19" t="s">
        <v>8</v>
      </c>
      <c r="E40" s="71" t="s">
        <v>13</v>
      </c>
      <c r="F40" s="49">
        <v>3.39</v>
      </c>
      <c r="G40" s="49">
        <v>3.39</v>
      </c>
      <c r="H40" s="49">
        <v>3.39</v>
      </c>
      <c r="I40" s="132">
        <v>2.29</v>
      </c>
      <c r="J40" s="115">
        <v>2.99</v>
      </c>
      <c r="K40" s="115">
        <v>2.99</v>
      </c>
      <c r="L40" s="94">
        <f t="shared" si="2"/>
        <v>0</v>
      </c>
      <c r="M40" s="44">
        <f t="shared" si="3"/>
        <v>-11.799410029498532</v>
      </c>
    </row>
    <row r="41" spans="1:13" ht="15.75" thickBot="1">
      <c r="A41">
        <v>35</v>
      </c>
      <c r="B41" s="339"/>
      <c r="C41" s="18" t="s">
        <v>14</v>
      </c>
      <c r="D41" s="19" t="s">
        <v>15</v>
      </c>
      <c r="E41" s="71" t="s">
        <v>103</v>
      </c>
      <c r="F41" s="50">
        <v>15.9</v>
      </c>
      <c r="G41" s="50">
        <v>15.9</v>
      </c>
      <c r="H41" s="50">
        <v>15.9</v>
      </c>
      <c r="I41" s="131">
        <v>15.9</v>
      </c>
      <c r="J41" s="115">
        <v>18.79</v>
      </c>
      <c r="K41" s="278">
        <v>18.79</v>
      </c>
      <c r="L41" s="94">
        <f t="shared" si="2"/>
        <v>0</v>
      </c>
      <c r="M41" s="44">
        <f t="shared" si="3"/>
        <v>18.176100628930811</v>
      </c>
    </row>
    <row r="42" spans="1:13" ht="15.75" thickBot="1">
      <c r="A42">
        <v>36</v>
      </c>
      <c r="B42" s="339"/>
      <c r="C42" s="18" t="s">
        <v>14</v>
      </c>
      <c r="D42" s="19" t="s">
        <v>104</v>
      </c>
      <c r="E42" s="71" t="s">
        <v>103</v>
      </c>
      <c r="F42" s="49">
        <v>6.99</v>
      </c>
      <c r="G42" s="48">
        <v>4.99</v>
      </c>
      <c r="H42" s="48">
        <v>4.99</v>
      </c>
      <c r="I42" s="131">
        <v>5.89</v>
      </c>
      <c r="J42" s="114">
        <v>5.89</v>
      </c>
      <c r="K42" s="114">
        <v>5.89</v>
      </c>
      <c r="L42" s="94">
        <f t="shared" si="2"/>
        <v>0</v>
      </c>
      <c r="M42" s="44">
        <f t="shared" si="3"/>
        <v>-15.736766809728181</v>
      </c>
    </row>
    <row r="43" spans="1:13" ht="15.75" thickBot="1">
      <c r="A43">
        <v>37</v>
      </c>
      <c r="B43" s="339"/>
      <c r="C43" s="18" t="s">
        <v>34</v>
      </c>
      <c r="D43" s="19" t="s">
        <v>35</v>
      </c>
      <c r="E43" s="71" t="s">
        <v>36</v>
      </c>
      <c r="F43" s="49">
        <v>3.98</v>
      </c>
      <c r="G43" s="48">
        <v>3.98</v>
      </c>
      <c r="H43" s="48">
        <v>3.98</v>
      </c>
      <c r="I43" s="132">
        <v>3.49</v>
      </c>
      <c r="J43" s="114">
        <v>3.49</v>
      </c>
      <c r="K43" s="277">
        <v>3.89</v>
      </c>
      <c r="L43" s="94">
        <f t="shared" si="2"/>
        <v>11.46131805157593</v>
      </c>
      <c r="M43" s="44">
        <f t="shared" si="3"/>
        <v>-2.2613065326633119</v>
      </c>
    </row>
    <row r="44" spans="1:13" ht="15.75" thickBot="1">
      <c r="A44">
        <v>38</v>
      </c>
      <c r="B44" s="339"/>
      <c r="C44" s="18" t="s">
        <v>34</v>
      </c>
      <c r="D44" s="19" t="s">
        <v>37</v>
      </c>
      <c r="E44" s="71" t="s">
        <v>36</v>
      </c>
      <c r="F44" s="49">
        <v>3.59</v>
      </c>
      <c r="G44" s="48">
        <v>3.59</v>
      </c>
      <c r="H44" s="48">
        <v>3.59</v>
      </c>
      <c r="I44" s="139">
        <v>4.99</v>
      </c>
      <c r="J44" s="114">
        <v>4.8899999999999997</v>
      </c>
      <c r="K44" s="277">
        <v>4.99</v>
      </c>
      <c r="L44" s="94">
        <f t="shared" si="2"/>
        <v>2.0449897750511354</v>
      </c>
      <c r="M44" s="44">
        <f t="shared" si="3"/>
        <v>38.99721448467966</v>
      </c>
    </row>
    <row r="45" spans="1:13" ht="15.75" thickBot="1">
      <c r="A45">
        <v>39</v>
      </c>
      <c r="B45" s="339"/>
      <c r="C45" s="18" t="s">
        <v>38</v>
      </c>
      <c r="D45" s="19" t="s">
        <v>121</v>
      </c>
      <c r="E45" s="71" t="s">
        <v>39</v>
      </c>
      <c r="F45" s="49">
        <v>5.59</v>
      </c>
      <c r="G45" s="48">
        <v>5.59</v>
      </c>
      <c r="H45" s="48">
        <v>5.59</v>
      </c>
      <c r="I45" s="132">
        <v>5.98</v>
      </c>
      <c r="J45" s="114">
        <v>6.89</v>
      </c>
      <c r="K45" s="277">
        <v>5.99</v>
      </c>
      <c r="L45" s="94">
        <f t="shared" si="2"/>
        <v>-13.062409288824384</v>
      </c>
      <c r="M45" s="44">
        <f t="shared" si="3"/>
        <v>7.1556350626118075</v>
      </c>
    </row>
    <row r="46" spans="1:13" ht="15.75" thickBot="1">
      <c r="A46">
        <v>40</v>
      </c>
      <c r="B46" s="339"/>
      <c r="C46" s="18" t="s">
        <v>38</v>
      </c>
      <c r="D46" s="19" t="s">
        <v>16</v>
      </c>
      <c r="E46" s="71" t="s">
        <v>39</v>
      </c>
      <c r="F46" s="48">
        <v>2.29</v>
      </c>
      <c r="G46" s="48">
        <v>2.29</v>
      </c>
      <c r="H46" s="48">
        <v>2.29</v>
      </c>
      <c r="I46" s="48">
        <v>2.29</v>
      </c>
      <c r="J46" s="206">
        <v>2.29</v>
      </c>
      <c r="K46" s="296">
        <v>2.69</v>
      </c>
      <c r="L46" s="94">
        <f t="shared" si="2"/>
        <v>17.467248908296938</v>
      </c>
      <c r="M46" s="44">
        <f t="shared" si="3"/>
        <v>17.467248908296938</v>
      </c>
    </row>
    <row r="47" spans="1:13" ht="15.75" thickBot="1">
      <c r="A47">
        <v>41</v>
      </c>
      <c r="B47" s="339"/>
      <c r="C47" s="18" t="s">
        <v>40</v>
      </c>
      <c r="D47" s="19" t="s">
        <v>41</v>
      </c>
      <c r="E47" s="71" t="s">
        <v>39</v>
      </c>
      <c r="F47" s="49">
        <v>2.29</v>
      </c>
      <c r="G47" s="72">
        <v>2.29</v>
      </c>
      <c r="H47" s="72">
        <v>2.29</v>
      </c>
      <c r="I47" s="139">
        <v>2.39</v>
      </c>
      <c r="J47" s="117">
        <v>2.39</v>
      </c>
      <c r="K47" s="280">
        <v>2.4900000000000002</v>
      </c>
      <c r="L47" s="94">
        <f t="shared" si="2"/>
        <v>4.1841004184100541</v>
      </c>
      <c r="M47" s="44">
        <f t="shared" si="3"/>
        <v>8.7336244541484831</v>
      </c>
    </row>
    <row r="48" spans="1:13" ht="15.75" thickBot="1">
      <c r="A48">
        <v>42</v>
      </c>
      <c r="B48" s="339"/>
      <c r="C48" s="18" t="s">
        <v>40</v>
      </c>
      <c r="D48" s="19" t="s">
        <v>16</v>
      </c>
      <c r="E48" s="71" t="s">
        <v>39</v>
      </c>
      <c r="F48" s="52">
        <v>1.98</v>
      </c>
      <c r="G48" s="51">
        <v>1.98</v>
      </c>
      <c r="H48" s="51">
        <v>1.98</v>
      </c>
      <c r="I48" s="139">
        <v>2.19</v>
      </c>
      <c r="J48" s="116">
        <v>2.19</v>
      </c>
      <c r="K48" s="116">
        <v>2.19</v>
      </c>
      <c r="L48" s="94">
        <f t="shared" si="2"/>
        <v>0</v>
      </c>
      <c r="M48" s="44">
        <f t="shared" si="3"/>
        <v>10.606060606060609</v>
      </c>
    </row>
    <row r="49" spans="1:13" ht="15.75" thickBot="1">
      <c r="A49">
        <v>43</v>
      </c>
      <c r="B49" s="339"/>
      <c r="C49" s="18" t="s">
        <v>58</v>
      </c>
      <c r="D49" s="19" t="s">
        <v>59</v>
      </c>
      <c r="E49" s="71" t="s">
        <v>60</v>
      </c>
      <c r="F49" s="49">
        <v>2.29</v>
      </c>
      <c r="G49" s="72">
        <v>2.29</v>
      </c>
      <c r="H49" s="72">
        <v>2.29</v>
      </c>
      <c r="I49" s="131">
        <v>2.19</v>
      </c>
      <c r="J49" s="116">
        <v>2.19</v>
      </c>
      <c r="K49" s="278">
        <v>2.59</v>
      </c>
      <c r="L49" s="94">
        <f t="shared" si="2"/>
        <v>18.264840182648399</v>
      </c>
      <c r="M49" s="44">
        <f t="shared" si="3"/>
        <v>13.100436681222703</v>
      </c>
    </row>
    <row r="50" spans="1:13" ht="15.75" thickBot="1">
      <c r="A50">
        <v>44</v>
      </c>
      <c r="B50" s="339"/>
      <c r="C50" s="18" t="s">
        <v>63</v>
      </c>
      <c r="D50" s="19" t="s">
        <v>64</v>
      </c>
      <c r="E50" s="71" t="s">
        <v>39</v>
      </c>
      <c r="F50" s="49">
        <v>4.99</v>
      </c>
      <c r="G50" s="50">
        <v>4.99</v>
      </c>
      <c r="H50" s="50">
        <v>4.99</v>
      </c>
      <c r="I50" s="132">
        <v>4.8899999999999997</v>
      </c>
      <c r="J50" s="115">
        <v>5.98</v>
      </c>
      <c r="K50" s="297">
        <v>4.99</v>
      </c>
      <c r="L50" s="94">
        <f t="shared" si="2"/>
        <v>-16.555183946488299</v>
      </c>
      <c r="M50" s="44">
        <f t="shared" si="3"/>
        <v>0</v>
      </c>
    </row>
    <row r="51" spans="1:13" ht="15.75" thickBot="1">
      <c r="A51">
        <v>45</v>
      </c>
      <c r="B51" s="339"/>
      <c r="C51" s="18" t="s">
        <v>63</v>
      </c>
      <c r="D51" s="19" t="s">
        <v>65</v>
      </c>
      <c r="E51" s="71" t="s">
        <v>39</v>
      </c>
      <c r="F51" s="49">
        <v>3.39</v>
      </c>
      <c r="G51" s="51">
        <v>3.39</v>
      </c>
      <c r="H51" s="51">
        <v>3.39</v>
      </c>
      <c r="I51" s="132">
        <v>4.49</v>
      </c>
      <c r="J51" s="222">
        <v>3.98</v>
      </c>
      <c r="K51" s="278">
        <v>3.98</v>
      </c>
      <c r="L51" s="94">
        <f t="shared" si="2"/>
        <v>0</v>
      </c>
      <c r="M51" s="44">
        <f t="shared" si="3"/>
        <v>17.404129793510322</v>
      </c>
    </row>
    <row r="52" spans="1:13" ht="15.75" thickBot="1">
      <c r="A52">
        <v>46</v>
      </c>
      <c r="B52" s="339"/>
      <c r="C52" s="18" t="s">
        <v>75</v>
      </c>
      <c r="D52" s="19" t="s">
        <v>76</v>
      </c>
      <c r="E52" s="71" t="s">
        <v>77</v>
      </c>
      <c r="F52" s="72">
        <v>8.49</v>
      </c>
      <c r="G52" s="72">
        <v>8.49</v>
      </c>
      <c r="H52" s="72">
        <v>8.49</v>
      </c>
      <c r="I52" s="131">
        <v>7.99</v>
      </c>
      <c r="J52" s="216">
        <v>7.99</v>
      </c>
      <c r="K52" s="297">
        <v>7.99</v>
      </c>
      <c r="L52" s="94">
        <f t="shared" si="2"/>
        <v>0</v>
      </c>
      <c r="M52" s="44">
        <f t="shared" si="3"/>
        <v>-5.8892815076560652</v>
      </c>
    </row>
    <row r="53" spans="1:13" ht="15.75" thickBot="1">
      <c r="A53">
        <v>47</v>
      </c>
      <c r="B53" s="339"/>
      <c r="C53" s="18" t="s">
        <v>78</v>
      </c>
      <c r="D53" s="19" t="s">
        <v>79</v>
      </c>
      <c r="E53" s="71" t="s">
        <v>80</v>
      </c>
      <c r="F53" s="52">
        <v>5.99</v>
      </c>
      <c r="G53" s="72">
        <v>5.99</v>
      </c>
      <c r="H53" s="72">
        <v>5.99</v>
      </c>
      <c r="I53" s="131">
        <v>5.99</v>
      </c>
      <c r="J53" s="216">
        <v>4.79</v>
      </c>
      <c r="K53" s="301">
        <v>5.99</v>
      </c>
      <c r="L53" s="94">
        <f t="shared" si="2"/>
        <v>25.052192066805844</v>
      </c>
      <c r="M53" s="44">
        <f t="shared" si="3"/>
        <v>0</v>
      </c>
    </row>
    <row r="54" spans="1:13" ht="15.75" thickBot="1">
      <c r="A54">
        <v>48</v>
      </c>
      <c r="B54" s="339"/>
      <c r="C54" s="18" t="s">
        <v>81</v>
      </c>
      <c r="D54" s="19" t="s">
        <v>41</v>
      </c>
      <c r="E54" s="71" t="s">
        <v>82</v>
      </c>
      <c r="F54" s="52">
        <v>10.9</v>
      </c>
      <c r="G54" s="72">
        <v>10.9</v>
      </c>
      <c r="H54" s="72">
        <v>10.9</v>
      </c>
      <c r="I54" s="132">
        <v>13.99</v>
      </c>
      <c r="J54" s="118">
        <v>13.99</v>
      </c>
      <c r="K54" s="297">
        <v>12.98</v>
      </c>
      <c r="L54" s="94">
        <f t="shared" si="2"/>
        <v>-7.2194424588992092</v>
      </c>
      <c r="M54" s="44">
        <f t="shared" si="3"/>
        <v>19.082568807339442</v>
      </c>
    </row>
    <row r="55" spans="1:13" ht="15.75" thickBot="1">
      <c r="A55">
        <v>49</v>
      </c>
      <c r="B55" s="339"/>
      <c r="C55" s="18" t="s">
        <v>81</v>
      </c>
      <c r="D55" s="19" t="s">
        <v>8</v>
      </c>
      <c r="E55" s="71" t="s">
        <v>82</v>
      </c>
      <c r="F55" s="52">
        <v>6.99</v>
      </c>
      <c r="G55" s="72">
        <v>9.59</v>
      </c>
      <c r="H55" s="72">
        <v>9.59</v>
      </c>
      <c r="I55" s="131">
        <v>8.39</v>
      </c>
      <c r="J55" s="118">
        <v>12.48</v>
      </c>
      <c r="K55" s="118">
        <v>12.48</v>
      </c>
      <c r="L55" s="94">
        <f t="shared" si="2"/>
        <v>0</v>
      </c>
      <c r="M55" s="44">
        <f t="shared" si="3"/>
        <v>78.540772532188839</v>
      </c>
    </row>
    <row r="56" spans="1:13" ht="15.75" thickBot="1">
      <c r="A56">
        <v>50</v>
      </c>
      <c r="B56" s="339"/>
      <c r="C56" s="18" t="s">
        <v>83</v>
      </c>
      <c r="D56" s="19" t="s">
        <v>84</v>
      </c>
      <c r="E56" s="71" t="s">
        <v>85</v>
      </c>
      <c r="F56" s="52">
        <v>8.89</v>
      </c>
      <c r="G56" s="72">
        <v>9.98</v>
      </c>
      <c r="H56" s="72">
        <v>9.98</v>
      </c>
      <c r="I56" s="132">
        <v>13.59</v>
      </c>
      <c r="J56" s="118">
        <v>12.89</v>
      </c>
      <c r="K56" s="278">
        <v>12.89</v>
      </c>
      <c r="L56" s="94">
        <f t="shared" si="2"/>
        <v>0</v>
      </c>
      <c r="M56" s="44">
        <f t="shared" si="3"/>
        <v>44.994375703037122</v>
      </c>
    </row>
    <row r="57" spans="1:13" ht="15.75" thickBot="1">
      <c r="A57">
        <v>51</v>
      </c>
      <c r="B57" s="339"/>
      <c r="C57" s="18" t="s">
        <v>83</v>
      </c>
      <c r="D57" s="19" t="s">
        <v>8</v>
      </c>
      <c r="E57" s="71" t="s">
        <v>85</v>
      </c>
      <c r="F57" s="52">
        <v>8.7899999999999991</v>
      </c>
      <c r="G57" s="72">
        <v>5.99</v>
      </c>
      <c r="H57" s="72">
        <v>5.99</v>
      </c>
      <c r="I57" s="132">
        <v>8.99</v>
      </c>
      <c r="J57" s="118">
        <v>7.89</v>
      </c>
      <c r="K57" s="278">
        <v>7.89</v>
      </c>
      <c r="L57" s="94">
        <f t="shared" ref="L57:L63" si="4">K57*100/J57-100</f>
        <v>0</v>
      </c>
      <c r="M57" s="44">
        <f t="shared" ref="M57:M63" si="5">K57*100/F57-100</f>
        <v>-10.238907849829346</v>
      </c>
    </row>
    <row r="58" spans="1:13" ht="15.75" thickBot="1">
      <c r="A58">
        <v>52</v>
      </c>
      <c r="B58" s="340"/>
      <c r="C58" s="154" t="s">
        <v>86</v>
      </c>
      <c r="D58" s="155" t="s">
        <v>87</v>
      </c>
      <c r="E58" s="156" t="s">
        <v>107</v>
      </c>
      <c r="F58" s="157">
        <v>1.95</v>
      </c>
      <c r="G58" s="161">
        <v>1.95</v>
      </c>
      <c r="H58" s="161">
        <v>1.95</v>
      </c>
      <c r="I58" s="132">
        <v>2.4900000000000002</v>
      </c>
      <c r="J58" s="218">
        <v>2.38</v>
      </c>
      <c r="K58" s="281">
        <v>2.38</v>
      </c>
      <c r="L58" s="94">
        <f t="shared" si="4"/>
        <v>0</v>
      </c>
      <c r="M58" s="44">
        <f t="shared" si="5"/>
        <v>22.051282051282058</v>
      </c>
    </row>
    <row r="59" spans="1:13" ht="15.75" thickBot="1">
      <c r="A59">
        <v>53</v>
      </c>
      <c r="B59" s="417" t="s">
        <v>233</v>
      </c>
      <c r="C59" s="16" t="s">
        <v>95</v>
      </c>
      <c r="D59" s="17" t="s">
        <v>96</v>
      </c>
      <c r="E59" s="150" t="s">
        <v>97</v>
      </c>
      <c r="F59" s="159">
        <v>9.98</v>
      </c>
      <c r="G59" s="160">
        <v>10</v>
      </c>
      <c r="H59" s="160">
        <v>10</v>
      </c>
      <c r="I59" s="153">
        <v>11.9</v>
      </c>
      <c r="J59" s="118">
        <v>11.9</v>
      </c>
      <c r="K59" s="278">
        <v>11.9</v>
      </c>
      <c r="L59" s="94">
        <f t="shared" si="4"/>
        <v>0</v>
      </c>
      <c r="M59" s="44">
        <f t="shared" si="5"/>
        <v>19.238476953907806</v>
      </c>
    </row>
    <row r="60" spans="1:13" ht="15.75" thickBot="1">
      <c r="A60">
        <v>54</v>
      </c>
      <c r="B60" s="418"/>
      <c r="C60" s="18" t="s">
        <v>98</v>
      </c>
      <c r="D60" s="19" t="s">
        <v>99</v>
      </c>
      <c r="E60" s="71" t="s">
        <v>97</v>
      </c>
      <c r="F60" s="52">
        <v>35.99</v>
      </c>
      <c r="G60" s="72">
        <v>35.99</v>
      </c>
      <c r="H60" s="72">
        <v>35.99</v>
      </c>
      <c r="I60" s="132">
        <v>36.99</v>
      </c>
      <c r="J60" s="216">
        <v>36.99</v>
      </c>
      <c r="K60" s="278">
        <v>36.99</v>
      </c>
      <c r="L60" s="94">
        <f t="shared" si="4"/>
        <v>0</v>
      </c>
      <c r="M60" s="44">
        <f t="shared" si="5"/>
        <v>2.7785495971102989</v>
      </c>
    </row>
    <row r="61" spans="1:13" ht="15.75" thickBot="1">
      <c r="A61">
        <v>55</v>
      </c>
      <c r="B61" s="418"/>
      <c r="C61" s="20" t="s">
        <v>100</v>
      </c>
      <c r="D61" s="21" t="s">
        <v>101</v>
      </c>
      <c r="E61" s="71" t="s">
        <v>102</v>
      </c>
      <c r="F61" s="49">
        <v>6.89</v>
      </c>
      <c r="G61" s="72">
        <v>6.89</v>
      </c>
      <c r="H61" s="72">
        <v>6.89</v>
      </c>
      <c r="I61" s="72">
        <v>6.89</v>
      </c>
      <c r="J61" s="72">
        <v>6.89</v>
      </c>
      <c r="K61" s="72">
        <v>6.89</v>
      </c>
      <c r="L61" s="94">
        <f t="shared" si="4"/>
        <v>0</v>
      </c>
      <c r="M61" s="44">
        <f t="shared" si="5"/>
        <v>0</v>
      </c>
    </row>
    <row r="62" spans="1:13" ht="15.75" thickBot="1">
      <c r="A62">
        <v>56</v>
      </c>
      <c r="B62" s="419"/>
      <c r="C62" s="18" t="s">
        <v>56</v>
      </c>
      <c r="D62" s="19" t="s">
        <v>57</v>
      </c>
      <c r="E62" s="71" t="s">
        <v>49</v>
      </c>
      <c r="F62" s="49">
        <v>8.99</v>
      </c>
      <c r="G62" s="48">
        <v>9.98</v>
      </c>
      <c r="H62" s="48">
        <v>9.98</v>
      </c>
      <c r="I62" s="132">
        <v>11.98</v>
      </c>
      <c r="J62" s="118">
        <v>10.99</v>
      </c>
      <c r="K62" s="278">
        <v>10.99</v>
      </c>
      <c r="L62" s="94">
        <f t="shared" si="4"/>
        <v>0</v>
      </c>
      <c r="M62" s="44">
        <f t="shared" si="5"/>
        <v>22.246941045606221</v>
      </c>
    </row>
    <row r="63" spans="1:13">
      <c r="F63" s="59">
        <f>SUM(F7:F62)</f>
        <v>462.10000000000008</v>
      </c>
      <c r="G63" s="59"/>
      <c r="H63" s="59"/>
      <c r="I63" s="59"/>
      <c r="J63" s="59">
        <f>SUM(J7:J62)</f>
        <v>536.73</v>
      </c>
      <c r="K63" s="59">
        <f>SUM(K7:K62)</f>
        <v>536.30999999999995</v>
      </c>
      <c r="L63" s="94">
        <f t="shared" si="4"/>
        <v>-7.8251634900240674E-2</v>
      </c>
      <c r="M63" s="44">
        <f t="shared" si="5"/>
        <v>16.059294524994556</v>
      </c>
    </row>
    <row r="64" spans="1:13">
      <c r="F64" s="59"/>
      <c r="G64" s="59"/>
      <c r="H64" s="59"/>
      <c r="I64" s="59"/>
      <c r="J64" s="59"/>
      <c r="K64" s="59"/>
      <c r="L64" s="67"/>
      <c r="M64" s="67"/>
    </row>
    <row r="65" spans="6:13">
      <c r="F65" s="59"/>
      <c r="G65" s="59"/>
      <c r="H65" s="59"/>
      <c r="I65" s="59"/>
      <c r="J65" s="59"/>
      <c r="K65" s="59"/>
      <c r="L65" s="67"/>
      <c r="M65" s="67"/>
    </row>
    <row r="66" spans="6:13">
      <c r="F66" s="59"/>
      <c r="G66" s="59"/>
      <c r="H66" s="59"/>
      <c r="I66" s="59"/>
      <c r="J66" s="59"/>
      <c r="K66" s="59"/>
      <c r="L66" s="67"/>
      <c r="M66" s="67"/>
    </row>
    <row r="67" spans="6:13">
      <c r="F67" s="59"/>
      <c r="G67" s="59"/>
      <c r="H67" s="59"/>
      <c r="I67" s="59"/>
      <c r="J67" s="59"/>
      <c r="K67" s="59"/>
      <c r="L67" s="68"/>
      <c r="M67" s="68"/>
    </row>
  </sheetData>
  <sheetProtection algorithmName="SHA-512" hashValue="g6XRP7xTzqaAxjZ6y9SkQgmas/3sWja3AjgWmZfVukeBM4a3rzfFmoXRQ84lLjYjdnXbHcutG4Ya/iADPsIF2g==" saltValue="yurIrodrYf09c06Jm86ICA==" spinCount="100000" sheet="1" objects="1" scenarios="1"/>
  <mergeCells count="14">
    <mergeCell ref="A1:G1"/>
    <mergeCell ref="A2:G2"/>
    <mergeCell ref="A3:F3"/>
    <mergeCell ref="G5:G6"/>
    <mergeCell ref="I5:I6"/>
    <mergeCell ref="H5:H6"/>
    <mergeCell ref="K5:K6"/>
    <mergeCell ref="J5:J6"/>
    <mergeCell ref="B59:B62"/>
    <mergeCell ref="F5:F6"/>
    <mergeCell ref="A5:E5"/>
    <mergeCell ref="A6:C6"/>
    <mergeCell ref="B7:B38"/>
    <mergeCell ref="B39:B58"/>
  </mergeCells>
  <phoneticPr fontId="26" type="noConversion"/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09DC4-1FFF-43AB-9708-08AB3136B3FF}">
  <dimension ref="A1:M62"/>
  <sheetViews>
    <sheetView topLeftCell="A4" workbookViewId="0">
      <selection activeCell="L7" sqref="L7:M7"/>
    </sheetView>
  </sheetViews>
  <sheetFormatPr defaultRowHeight="15"/>
  <cols>
    <col min="1" max="1" width="3.28515625" customWidth="1"/>
    <col min="2" max="2" width="3.85546875" customWidth="1"/>
    <col min="3" max="3" width="33.28515625" bestFit="1" customWidth="1"/>
    <col min="4" max="4" width="17" bestFit="1" customWidth="1"/>
    <col min="6" max="7" width="9.140625" style="47"/>
    <col min="8" max="9" width="9.140625" style="47" customWidth="1"/>
    <col min="10" max="10" width="10.28515625" style="47" customWidth="1"/>
    <col min="11" max="11" width="10.7109375" bestFit="1" customWidth="1"/>
    <col min="12" max="13" width="12.7109375" bestFit="1" customWidth="1"/>
  </cols>
  <sheetData>
    <row r="1" spans="1:13">
      <c r="A1" s="397" t="s">
        <v>140</v>
      </c>
      <c r="B1" s="397"/>
      <c r="C1" s="397"/>
      <c r="D1" s="397"/>
      <c r="E1" s="397"/>
      <c r="F1" s="397"/>
      <c r="G1" s="397"/>
    </row>
    <row r="2" spans="1:13">
      <c r="A2" s="397" t="s">
        <v>143</v>
      </c>
      <c r="B2" s="397"/>
      <c r="C2" s="397"/>
      <c r="D2" s="397"/>
      <c r="E2" s="397"/>
      <c r="F2" s="397"/>
      <c r="G2" s="397"/>
    </row>
    <row r="3" spans="1:13">
      <c r="A3" s="398" t="s">
        <v>146</v>
      </c>
      <c r="B3" s="398"/>
      <c r="C3" s="398"/>
      <c r="D3" s="398"/>
      <c r="E3" s="398"/>
      <c r="F3" s="398"/>
    </row>
    <row r="4" spans="1:13" ht="15.75" thickBot="1">
      <c r="A4" s="22"/>
      <c r="B4" s="22"/>
      <c r="C4" s="22"/>
      <c r="D4" s="22"/>
      <c r="E4" s="22"/>
    </row>
    <row r="5" spans="1:13" ht="15" customHeight="1">
      <c r="A5" s="422" t="s">
        <v>145</v>
      </c>
      <c r="B5" s="423"/>
      <c r="C5" s="423"/>
      <c r="D5" s="423"/>
      <c r="E5" s="424"/>
      <c r="F5" s="415" t="s">
        <v>147</v>
      </c>
      <c r="G5" s="415" t="s">
        <v>160</v>
      </c>
      <c r="H5" s="415" t="s">
        <v>161</v>
      </c>
      <c r="I5" s="415" t="s">
        <v>176</v>
      </c>
      <c r="J5" s="415" t="s">
        <v>245</v>
      </c>
      <c r="K5" s="415" t="s">
        <v>259</v>
      </c>
      <c r="L5" s="43" t="s">
        <v>155</v>
      </c>
      <c r="M5" s="43" t="s">
        <v>155</v>
      </c>
    </row>
    <row r="6" spans="1:13" ht="15.75" thickBot="1">
      <c r="A6" s="425" t="s">
        <v>0</v>
      </c>
      <c r="B6" s="426"/>
      <c r="C6" s="427"/>
      <c r="D6" s="23" t="s">
        <v>1</v>
      </c>
      <c r="E6" s="24" t="s">
        <v>141</v>
      </c>
      <c r="F6" s="416"/>
      <c r="G6" s="416"/>
      <c r="H6" s="416"/>
      <c r="I6" s="416"/>
      <c r="J6" s="416"/>
      <c r="K6" s="416"/>
      <c r="L6" s="70" t="s">
        <v>156</v>
      </c>
      <c r="M6" s="70" t="s">
        <v>157</v>
      </c>
    </row>
    <row r="7" spans="1:13" ht="15.75" thickBot="1">
      <c r="A7">
        <v>1</v>
      </c>
      <c r="B7" s="338" t="s">
        <v>231</v>
      </c>
      <c r="C7" s="16" t="s">
        <v>2</v>
      </c>
      <c r="D7" s="17" t="s">
        <v>3</v>
      </c>
      <c r="E7" s="27" t="s">
        <v>4</v>
      </c>
      <c r="F7" s="77">
        <v>7.09</v>
      </c>
      <c r="G7" s="99">
        <v>6.48</v>
      </c>
      <c r="H7" s="99">
        <v>6.59</v>
      </c>
      <c r="I7" s="96">
        <v>7.48</v>
      </c>
      <c r="J7" s="113">
        <v>7.48</v>
      </c>
      <c r="K7" s="113">
        <v>5.49</v>
      </c>
      <c r="L7" s="94">
        <f>K7*100/J7-100</f>
        <v>-26.604278074866315</v>
      </c>
      <c r="M7" s="44">
        <f>K7*100/F7-100</f>
        <v>-22.566995768688287</v>
      </c>
    </row>
    <row r="8" spans="1:13" ht="15.75" thickBot="1">
      <c r="A8">
        <v>2</v>
      </c>
      <c r="B8" s="339"/>
      <c r="C8" s="18" t="s">
        <v>2</v>
      </c>
      <c r="D8" s="19" t="s">
        <v>5</v>
      </c>
      <c r="E8" s="28" t="s">
        <v>6</v>
      </c>
      <c r="F8" s="77">
        <v>5.09</v>
      </c>
      <c r="G8" s="99">
        <v>5.39</v>
      </c>
      <c r="H8" s="99">
        <v>6.49</v>
      </c>
      <c r="I8" s="96">
        <v>10.68</v>
      </c>
      <c r="J8" s="220">
        <v>10.62</v>
      </c>
      <c r="K8" s="220">
        <v>9.39</v>
      </c>
      <c r="L8" s="94">
        <f t="shared" ref="L8:L62" si="0">K8*100/J8-100</f>
        <v>-11.581920903954796</v>
      </c>
      <c r="M8" s="44">
        <f t="shared" ref="M8:M62" si="1">K8*100/F8-100</f>
        <v>84.479371316306498</v>
      </c>
    </row>
    <row r="9" spans="1:13" ht="15.75" thickBot="1">
      <c r="A9">
        <v>3</v>
      </c>
      <c r="B9" s="339"/>
      <c r="C9" s="18" t="s">
        <v>7</v>
      </c>
      <c r="D9" s="19" t="s">
        <v>8</v>
      </c>
      <c r="E9" s="28" t="s">
        <v>9</v>
      </c>
      <c r="F9" s="77">
        <v>16.989999999999998</v>
      </c>
      <c r="G9" s="99">
        <v>17.989999999999998</v>
      </c>
      <c r="H9" s="99">
        <v>16.989999999999998</v>
      </c>
      <c r="I9" s="96">
        <v>16.690000000000001</v>
      </c>
      <c r="J9" s="114">
        <v>16.690000000000001</v>
      </c>
      <c r="K9" s="114">
        <v>16.88</v>
      </c>
      <c r="L9" s="94">
        <f t="shared" si="0"/>
        <v>1.1384062312762069</v>
      </c>
      <c r="M9" s="44">
        <f t="shared" si="1"/>
        <v>-0.64743967039433414</v>
      </c>
    </row>
    <row r="10" spans="1:13" ht="15.75" thickBot="1">
      <c r="A10">
        <v>4</v>
      </c>
      <c r="B10" s="339"/>
      <c r="C10" s="18" t="s">
        <v>17</v>
      </c>
      <c r="D10" s="19" t="s">
        <v>18</v>
      </c>
      <c r="E10" s="28" t="s">
        <v>9</v>
      </c>
      <c r="F10" s="77">
        <v>17.989999999999998</v>
      </c>
      <c r="G10" s="99">
        <v>17.89</v>
      </c>
      <c r="H10" s="99">
        <v>13.99</v>
      </c>
      <c r="I10" s="96">
        <v>17.899999999999999</v>
      </c>
      <c r="J10" s="206">
        <v>17.899999999999999</v>
      </c>
      <c r="K10" s="114">
        <v>17.690000000000001</v>
      </c>
      <c r="L10" s="94">
        <f t="shared" si="0"/>
        <v>-1.173184357541885</v>
      </c>
      <c r="M10" s="44">
        <f t="shared" si="1"/>
        <v>-1.6675931072818031</v>
      </c>
    </row>
    <row r="11" spans="1:13" ht="15.75" thickBot="1">
      <c r="A11">
        <v>5</v>
      </c>
      <c r="B11" s="339"/>
      <c r="C11" s="18" t="s">
        <v>17</v>
      </c>
      <c r="D11" s="19" t="s">
        <v>19</v>
      </c>
      <c r="E11" s="28" t="s">
        <v>9</v>
      </c>
      <c r="F11" s="78"/>
      <c r="G11" s="99"/>
      <c r="H11" s="99"/>
      <c r="I11" s="97"/>
      <c r="J11" s="115"/>
      <c r="K11" s="114"/>
      <c r="L11" s="114"/>
      <c r="M11" s="114"/>
    </row>
    <row r="12" spans="1:13" ht="15.75" thickBot="1">
      <c r="A12">
        <v>6</v>
      </c>
      <c r="B12" s="339"/>
      <c r="C12" s="18" t="s">
        <v>20</v>
      </c>
      <c r="D12" s="19" t="s">
        <v>21</v>
      </c>
      <c r="E12" s="28" t="s">
        <v>9</v>
      </c>
      <c r="F12" s="78">
        <v>26.49</v>
      </c>
      <c r="G12" s="99">
        <v>24.45</v>
      </c>
      <c r="H12" s="99">
        <v>24.45</v>
      </c>
      <c r="I12" s="96">
        <v>21.71</v>
      </c>
      <c r="J12" s="222">
        <v>26.97</v>
      </c>
      <c r="K12" s="220">
        <v>26.65</v>
      </c>
      <c r="L12" s="94">
        <f t="shared" si="0"/>
        <v>-1.1865035224323321</v>
      </c>
      <c r="M12" s="44">
        <f t="shared" si="1"/>
        <v>0.60400151000378344</v>
      </c>
    </row>
    <row r="13" spans="1:13" ht="15.75" thickBot="1">
      <c r="A13">
        <v>7</v>
      </c>
      <c r="B13" s="339"/>
      <c r="C13" s="18" t="s">
        <v>22</v>
      </c>
      <c r="D13" s="19" t="s">
        <v>23</v>
      </c>
      <c r="E13" s="28" t="s">
        <v>9</v>
      </c>
      <c r="F13" s="77">
        <v>23.49</v>
      </c>
      <c r="G13" s="99">
        <v>23.49</v>
      </c>
      <c r="H13" s="99">
        <v>20.49</v>
      </c>
      <c r="I13" s="96">
        <v>23.73</v>
      </c>
      <c r="J13" s="204">
        <v>24.28</v>
      </c>
      <c r="K13" s="114">
        <v>23.49</v>
      </c>
      <c r="L13" s="94">
        <f t="shared" si="0"/>
        <v>-3.2537067545304836</v>
      </c>
      <c r="M13" s="44">
        <f t="shared" si="1"/>
        <v>0</v>
      </c>
    </row>
    <row r="14" spans="1:13" ht="15.75" thickBot="1">
      <c r="A14">
        <v>8</v>
      </c>
      <c r="B14" s="339"/>
      <c r="C14" s="18" t="s">
        <v>22</v>
      </c>
      <c r="D14" s="19" t="s">
        <v>24</v>
      </c>
      <c r="E14" s="28" t="s">
        <v>9</v>
      </c>
      <c r="F14" s="77">
        <v>25.49</v>
      </c>
      <c r="G14" s="99">
        <v>19.989999999999998</v>
      </c>
      <c r="H14" s="99">
        <v>18.899999999999999</v>
      </c>
      <c r="I14" s="96">
        <v>23.06</v>
      </c>
      <c r="J14" s="114">
        <v>24.08</v>
      </c>
      <c r="K14" s="206">
        <v>22.99</v>
      </c>
      <c r="L14" s="94">
        <f t="shared" si="0"/>
        <v>-4.526578073089695</v>
      </c>
      <c r="M14" s="44">
        <f t="shared" si="1"/>
        <v>-9.8077677520596325</v>
      </c>
    </row>
    <row r="15" spans="1:13" ht="15.75" thickBot="1">
      <c r="A15">
        <v>9</v>
      </c>
      <c r="B15" s="339"/>
      <c r="C15" s="18" t="s">
        <v>22</v>
      </c>
      <c r="D15" s="19" t="s">
        <v>25</v>
      </c>
      <c r="E15" s="28" t="s">
        <v>9</v>
      </c>
      <c r="F15" s="77">
        <v>26.69</v>
      </c>
      <c r="G15" s="99">
        <v>20.45</v>
      </c>
      <c r="H15" s="99">
        <v>20.45</v>
      </c>
      <c r="I15" s="96">
        <v>27.98</v>
      </c>
      <c r="J15" s="114">
        <v>33.89</v>
      </c>
      <c r="K15" s="114">
        <v>33.49</v>
      </c>
      <c r="L15" s="94">
        <f t="shared" si="0"/>
        <v>-1.1802891708468621</v>
      </c>
      <c r="M15" s="44">
        <f t="shared" si="1"/>
        <v>25.477707006369414</v>
      </c>
    </row>
    <row r="16" spans="1:13" ht="15.75" thickBot="1">
      <c r="A16">
        <v>10</v>
      </c>
      <c r="B16" s="339"/>
      <c r="C16" s="18" t="s">
        <v>26</v>
      </c>
      <c r="D16" s="19" t="s">
        <v>27</v>
      </c>
      <c r="E16" s="28" t="s">
        <v>4</v>
      </c>
      <c r="F16" s="77">
        <v>4.79</v>
      </c>
      <c r="G16" s="99">
        <v>3.89</v>
      </c>
      <c r="H16" s="99">
        <v>5.79</v>
      </c>
      <c r="I16" s="96">
        <v>5.45</v>
      </c>
      <c r="J16" s="114">
        <v>4.34</v>
      </c>
      <c r="K16" s="114">
        <v>6.39</v>
      </c>
      <c r="L16" s="94">
        <f t="shared" si="0"/>
        <v>47.235023041474648</v>
      </c>
      <c r="M16" s="44">
        <f t="shared" si="1"/>
        <v>33.402922755741116</v>
      </c>
    </row>
    <row r="17" spans="1:13" ht="15.75" thickBot="1">
      <c r="A17">
        <v>11</v>
      </c>
      <c r="B17" s="339"/>
      <c r="C17" s="18" t="s">
        <v>28</v>
      </c>
      <c r="D17" s="19" t="s">
        <v>27</v>
      </c>
      <c r="E17" s="28" t="s">
        <v>6</v>
      </c>
      <c r="F17" s="77">
        <v>4.79</v>
      </c>
      <c r="G17" s="99">
        <v>3.39</v>
      </c>
      <c r="H17" s="99">
        <v>5.79</v>
      </c>
      <c r="I17" s="96">
        <v>5.56</v>
      </c>
      <c r="J17" s="114">
        <v>5.05</v>
      </c>
      <c r="K17" s="114">
        <v>4.99</v>
      </c>
      <c r="L17" s="94">
        <f t="shared" si="0"/>
        <v>-1.1881188118811821</v>
      </c>
      <c r="M17" s="44">
        <f t="shared" si="1"/>
        <v>4.175365344467636</v>
      </c>
    </row>
    <row r="18" spans="1:13" ht="15.75" thickBot="1">
      <c r="A18">
        <v>12</v>
      </c>
      <c r="B18" s="339"/>
      <c r="C18" s="18" t="s">
        <v>29</v>
      </c>
      <c r="D18" s="19" t="s">
        <v>30</v>
      </c>
      <c r="E18" s="28" t="s">
        <v>31</v>
      </c>
      <c r="F18" s="78">
        <v>15.98</v>
      </c>
      <c r="G18" s="99">
        <v>15.98</v>
      </c>
      <c r="H18" s="99">
        <v>15.98</v>
      </c>
      <c r="I18" s="96">
        <v>20.74</v>
      </c>
      <c r="J18" s="222">
        <v>20.74</v>
      </c>
      <c r="K18" s="114">
        <v>20.49</v>
      </c>
      <c r="L18" s="94">
        <f t="shared" si="0"/>
        <v>-1.205400192864019</v>
      </c>
      <c r="M18" s="44">
        <f t="shared" si="1"/>
        <v>28.222778473091353</v>
      </c>
    </row>
    <row r="19" spans="1:13" ht="15.75" thickBot="1">
      <c r="A19">
        <v>13</v>
      </c>
      <c r="B19" s="339"/>
      <c r="C19" s="18" t="s">
        <v>29</v>
      </c>
      <c r="D19" s="19" t="s">
        <v>32</v>
      </c>
      <c r="E19" s="28" t="s">
        <v>31</v>
      </c>
      <c r="F19" s="77">
        <v>12.49</v>
      </c>
      <c r="G19" s="99">
        <v>14.49</v>
      </c>
      <c r="H19" s="99">
        <v>15.49</v>
      </c>
      <c r="I19" s="96">
        <v>18.71</v>
      </c>
      <c r="J19" s="220">
        <v>18.71</v>
      </c>
      <c r="K19" s="220">
        <v>18.489999999999998</v>
      </c>
      <c r="L19" s="94">
        <f t="shared" si="0"/>
        <v>-1.1758417958311185</v>
      </c>
      <c r="M19" s="44">
        <f t="shared" si="1"/>
        <v>48.038430744595644</v>
      </c>
    </row>
    <row r="20" spans="1:13" ht="15.75" thickBot="1">
      <c r="A20">
        <v>14</v>
      </c>
      <c r="B20" s="339"/>
      <c r="C20" s="18" t="s">
        <v>29</v>
      </c>
      <c r="D20" s="19" t="s">
        <v>33</v>
      </c>
      <c r="E20" s="28" t="s">
        <v>31</v>
      </c>
      <c r="F20" s="77">
        <v>11.49</v>
      </c>
      <c r="G20" s="99">
        <v>13.79</v>
      </c>
      <c r="H20" s="99">
        <v>13.98</v>
      </c>
      <c r="I20" s="96">
        <v>14.97</v>
      </c>
      <c r="J20" s="114">
        <v>17.190000000000001</v>
      </c>
      <c r="K20" s="220">
        <v>20.79</v>
      </c>
      <c r="L20" s="94">
        <f t="shared" si="0"/>
        <v>20.942408376963343</v>
      </c>
      <c r="M20" s="44">
        <f t="shared" si="1"/>
        <v>80.939947780678835</v>
      </c>
    </row>
    <row r="21" spans="1:13" ht="15.75" thickBot="1">
      <c r="A21">
        <v>15</v>
      </c>
      <c r="B21" s="339"/>
      <c r="C21" s="18" t="s">
        <v>42</v>
      </c>
      <c r="D21" s="19" t="s">
        <v>43</v>
      </c>
      <c r="E21" s="28" t="s">
        <v>105</v>
      </c>
      <c r="F21" s="77">
        <v>3.58</v>
      </c>
      <c r="G21" s="99">
        <v>4.29</v>
      </c>
      <c r="H21" s="99">
        <v>3.75</v>
      </c>
      <c r="I21" s="96">
        <v>2.85</v>
      </c>
      <c r="J21" s="220">
        <v>4.04</v>
      </c>
      <c r="K21" s="220">
        <v>4.75</v>
      </c>
      <c r="L21" s="94">
        <f t="shared" si="0"/>
        <v>17.574257425742573</v>
      </c>
      <c r="M21" s="44">
        <f t="shared" si="1"/>
        <v>32.681564245810051</v>
      </c>
    </row>
    <row r="22" spans="1:13" ht="15.75" thickBot="1">
      <c r="A22">
        <v>16</v>
      </c>
      <c r="B22" s="339"/>
      <c r="C22" s="18" t="s">
        <v>44</v>
      </c>
      <c r="D22" s="19" t="s">
        <v>45</v>
      </c>
      <c r="E22" s="28" t="s">
        <v>106</v>
      </c>
      <c r="F22" s="77">
        <v>4.79</v>
      </c>
      <c r="G22" s="99">
        <v>5.45</v>
      </c>
      <c r="H22" s="99">
        <v>5.29</v>
      </c>
      <c r="I22" s="96">
        <v>6.22</v>
      </c>
      <c r="J22" s="114">
        <v>5.05</v>
      </c>
      <c r="K22" s="220">
        <v>6.99</v>
      </c>
      <c r="L22" s="94">
        <f t="shared" si="0"/>
        <v>38.415841584158414</v>
      </c>
      <c r="M22" s="44">
        <f t="shared" si="1"/>
        <v>45.929018789144038</v>
      </c>
    </row>
    <row r="23" spans="1:13" ht="15.75" thickBot="1">
      <c r="A23">
        <v>17</v>
      </c>
      <c r="B23" s="339"/>
      <c r="C23" s="18" t="s">
        <v>46</v>
      </c>
      <c r="D23" s="19" t="s">
        <v>21</v>
      </c>
      <c r="E23" s="28" t="s">
        <v>31</v>
      </c>
      <c r="F23" s="77"/>
      <c r="G23" s="99"/>
      <c r="H23" s="99"/>
      <c r="I23" s="97"/>
      <c r="J23" s="114">
        <v>5.82</v>
      </c>
      <c r="K23" s="114">
        <v>4.75</v>
      </c>
      <c r="L23" s="94">
        <f t="shared" si="0"/>
        <v>-18.384879725085909</v>
      </c>
      <c r="M23" s="44" t="e">
        <f t="shared" si="1"/>
        <v>#DIV/0!</v>
      </c>
    </row>
    <row r="24" spans="1:13" ht="15.75" thickBot="1">
      <c r="A24">
        <v>18</v>
      </c>
      <c r="B24" s="339"/>
      <c r="C24" s="18" t="s">
        <v>47</v>
      </c>
      <c r="D24" s="19" t="s">
        <v>48</v>
      </c>
      <c r="E24" s="28" t="s">
        <v>49</v>
      </c>
      <c r="F24" s="78">
        <v>5.45</v>
      </c>
      <c r="G24" s="99">
        <v>5.45</v>
      </c>
      <c r="H24" s="99">
        <v>5.15</v>
      </c>
      <c r="I24" s="96">
        <v>6.63</v>
      </c>
      <c r="J24" s="115">
        <v>7.24</v>
      </c>
      <c r="K24" s="114">
        <v>7.15</v>
      </c>
      <c r="L24" s="94">
        <f t="shared" si="0"/>
        <v>-1.2430939226519371</v>
      </c>
      <c r="M24" s="44">
        <f t="shared" si="1"/>
        <v>31.192660550458697</v>
      </c>
    </row>
    <row r="25" spans="1:13" ht="15.75" thickBot="1">
      <c r="A25">
        <v>19</v>
      </c>
      <c r="B25" s="339"/>
      <c r="C25" s="18" t="s">
        <v>50</v>
      </c>
      <c r="D25" s="19" t="s">
        <v>51</v>
      </c>
      <c r="E25" s="28" t="s">
        <v>9</v>
      </c>
      <c r="F25" s="77">
        <v>15.99</v>
      </c>
      <c r="G25" s="99">
        <v>15.59</v>
      </c>
      <c r="H25" s="99">
        <v>15.59</v>
      </c>
      <c r="I25" s="96">
        <v>18.670000000000002</v>
      </c>
      <c r="J25" s="96">
        <v>18.670000000000002</v>
      </c>
      <c r="K25" s="114">
        <v>22.25</v>
      </c>
      <c r="L25" s="94">
        <f t="shared" si="0"/>
        <v>19.175147295125853</v>
      </c>
      <c r="M25" s="44">
        <f t="shared" si="1"/>
        <v>39.149468417761085</v>
      </c>
    </row>
    <row r="26" spans="1:13" ht="15.75" thickBot="1">
      <c r="A26">
        <v>20</v>
      </c>
      <c r="B26" s="339"/>
      <c r="C26" s="18" t="s">
        <v>52</v>
      </c>
      <c r="D26" s="19" t="s">
        <v>53</v>
      </c>
      <c r="E26" s="28" t="s">
        <v>49</v>
      </c>
      <c r="F26" s="99">
        <v>6.89</v>
      </c>
      <c r="G26" s="99">
        <v>6.89</v>
      </c>
      <c r="H26" s="99">
        <v>8.75</v>
      </c>
      <c r="I26" s="96">
        <v>9.5</v>
      </c>
      <c r="J26" s="222">
        <v>10.58</v>
      </c>
      <c r="K26" s="222">
        <v>10.58</v>
      </c>
      <c r="L26" s="94">
        <f t="shared" si="0"/>
        <v>0</v>
      </c>
      <c r="M26" s="44">
        <f t="shared" si="1"/>
        <v>53.555878084179966</v>
      </c>
    </row>
    <row r="27" spans="1:13" ht="15.75" thickBot="1">
      <c r="A27">
        <v>21</v>
      </c>
      <c r="B27" s="339"/>
      <c r="C27" s="18" t="s">
        <v>54</v>
      </c>
      <c r="D27" s="19" t="s">
        <v>55</v>
      </c>
      <c r="E27" s="28" t="s">
        <v>49</v>
      </c>
      <c r="F27" s="77">
        <v>7.69</v>
      </c>
      <c r="G27" s="77">
        <v>7.69</v>
      </c>
      <c r="H27" s="99">
        <v>7.99</v>
      </c>
      <c r="I27" s="96">
        <v>7.58</v>
      </c>
      <c r="J27" s="220">
        <v>9.81</v>
      </c>
      <c r="K27" s="220">
        <v>10.59</v>
      </c>
      <c r="L27" s="94">
        <f t="shared" si="0"/>
        <v>7.9510703363914388</v>
      </c>
      <c r="M27" s="44">
        <f t="shared" si="1"/>
        <v>37.711313394018191</v>
      </c>
    </row>
    <row r="28" spans="1:13" ht="15.75" thickBot="1">
      <c r="A28">
        <v>22</v>
      </c>
      <c r="B28" s="339"/>
      <c r="C28" s="18" t="s">
        <v>52</v>
      </c>
      <c r="D28" s="19" t="s">
        <v>8</v>
      </c>
      <c r="E28" s="28" t="s">
        <v>49</v>
      </c>
      <c r="F28" s="77">
        <v>5.88</v>
      </c>
      <c r="G28" s="99">
        <v>5.77</v>
      </c>
      <c r="H28" s="99">
        <v>4.99</v>
      </c>
      <c r="I28" s="96">
        <v>6.87</v>
      </c>
      <c r="J28" s="114">
        <v>6.93</v>
      </c>
      <c r="K28" s="114">
        <v>7.49</v>
      </c>
      <c r="L28" s="94">
        <f t="shared" si="0"/>
        <v>8.0808080808080831</v>
      </c>
      <c r="M28" s="44">
        <f t="shared" si="1"/>
        <v>27.38095238095238</v>
      </c>
    </row>
    <row r="29" spans="1:13" ht="15.75" thickBot="1">
      <c r="A29">
        <v>23</v>
      </c>
      <c r="B29" s="339"/>
      <c r="C29" s="18" t="s">
        <v>61</v>
      </c>
      <c r="D29" s="19" t="s">
        <v>62</v>
      </c>
      <c r="E29" s="28" t="s">
        <v>12</v>
      </c>
      <c r="F29" s="77">
        <v>3.45</v>
      </c>
      <c r="G29" s="99">
        <v>2.99</v>
      </c>
      <c r="H29" s="99">
        <v>3.45</v>
      </c>
      <c r="I29" s="96">
        <v>4.2</v>
      </c>
      <c r="J29" s="220">
        <v>5.52</v>
      </c>
      <c r="K29" s="114">
        <v>4.95</v>
      </c>
      <c r="L29" s="94">
        <f t="shared" si="0"/>
        <v>-10.326086956521735</v>
      </c>
      <c r="M29" s="44">
        <f t="shared" si="1"/>
        <v>43.478260869565219</v>
      </c>
    </row>
    <row r="30" spans="1:13" ht="15.75" thickBot="1">
      <c r="A30">
        <v>24</v>
      </c>
      <c r="B30" s="339"/>
      <c r="C30" s="18" t="s">
        <v>61</v>
      </c>
      <c r="D30" s="19" t="s">
        <v>8</v>
      </c>
      <c r="E30" s="28" t="s">
        <v>12</v>
      </c>
      <c r="F30" s="77">
        <v>3.19</v>
      </c>
      <c r="G30" s="99">
        <v>2.99</v>
      </c>
      <c r="H30" s="99">
        <v>3.35</v>
      </c>
      <c r="I30" s="96">
        <v>4.2</v>
      </c>
      <c r="J30" s="222">
        <v>5.21</v>
      </c>
      <c r="K30" s="220">
        <v>4.95</v>
      </c>
      <c r="L30" s="94">
        <f t="shared" si="0"/>
        <v>-4.9904030710172691</v>
      </c>
      <c r="M30" s="44">
        <f t="shared" si="1"/>
        <v>55.172413793103459</v>
      </c>
    </row>
    <row r="31" spans="1:13" ht="15.75" thickBot="1">
      <c r="A31">
        <v>25</v>
      </c>
      <c r="B31" s="339"/>
      <c r="C31" s="18" t="s">
        <v>66</v>
      </c>
      <c r="D31" s="19" t="s">
        <v>8</v>
      </c>
      <c r="E31" s="28" t="s">
        <v>31</v>
      </c>
      <c r="F31" s="77">
        <v>2.59</v>
      </c>
      <c r="G31" s="99">
        <v>2.75</v>
      </c>
      <c r="H31" s="99">
        <v>2.4500000000000002</v>
      </c>
      <c r="I31" s="96">
        <v>2.72</v>
      </c>
      <c r="J31" s="114">
        <v>2.99</v>
      </c>
      <c r="K31" s="220">
        <v>3.99</v>
      </c>
      <c r="L31" s="94">
        <f t="shared" si="0"/>
        <v>33.444816053511687</v>
      </c>
      <c r="M31" s="44">
        <f t="shared" si="1"/>
        <v>54.054054054054063</v>
      </c>
    </row>
    <row r="32" spans="1:13" ht="15.75" thickBot="1">
      <c r="A32">
        <v>26</v>
      </c>
      <c r="B32" s="339"/>
      <c r="C32" s="18" t="s">
        <v>67</v>
      </c>
      <c r="D32" s="19" t="s">
        <v>68</v>
      </c>
      <c r="E32" s="28" t="s">
        <v>69</v>
      </c>
      <c r="F32" s="77">
        <v>2.79</v>
      </c>
      <c r="G32" s="99">
        <v>2.99</v>
      </c>
      <c r="H32" s="99">
        <v>2.99</v>
      </c>
      <c r="I32" s="96">
        <v>3.84</v>
      </c>
      <c r="J32" s="220">
        <v>4.2</v>
      </c>
      <c r="K32" s="114">
        <v>4.25</v>
      </c>
      <c r="L32" s="94">
        <f t="shared" si="0"/>
        <v>1.1904761904761898</v>
      </c>
      <c r="M32" s="44">
        <f t="shared" si="1"/>
        <v>52.329749103942646</v>
      </c>
    </row>
    <row r="33" spans="1:13" ht="15.75" thickBot="1">
      <c r="A33">
        <v>27</v>
      </c>
      <c r="B33" s="339"/>
      <c r="C33" s="18" t="s">
        <v>70</v>
      </c>
      <c r="D33" s="19" t="s">
        <v>71</v>
      </c>
      <c r="E33" s="28" t="s">
        <v>105</v>
      </c>
      <c r="F33" s="77">
        <v>2.99</v>
      </c>
      <c r="G33" s="99">
        <v>2.99</v>
      </c>
      <c r="H33" s="99">
        <v>2.99</v>
      </c>
      <c r="I33" s="96">
        <v>3</v>
      </c>
      <c r="J33" s="96">
        <v>3</v>
      </c>
      <c r="K33" s="114">
        <v>4.45</v>
      </c>
      <c r="L33" s="94">
        <f t="shared" si="0"/>
        <v>48.333333333333343</v>
      </c>
      <c r="M33" s="44">
        <f t="shared" si="1"/>
        <v>48.829431438127074</v>
      </c>
    </row>
    <row r="34" spans="1:13" ht="15.75" thickBot="1">
      <c r="A34">
        <v>28</v>
      </c>
      <c r="B34" s="339"/>
      <c r="C34" s="18" t="s">
        <v>72</v>
      </c>
      <c r="D34" s="19" t="s">
        <v>73</v>
      </c>
      <c r="E34" s="28" t="s">
        <v>74</v>
      </c>
      <c r="F34" s="78">
        <v>7.89</v>
      </c>
      <c r="G34" s="99">
        <v>7.89</v>
      </c>
      <c r="H34" s="99">
        <v>7.89</v>
      </c>
      <c r="I34" s="96">
        <v>14.62</v>
      </c>
      <c r="J34" s="220">
        <v>14.62</v>
      </c>
      <c r="K34" s="220">
        <v>14.62</v>
      </c>
      <c r="L34" s="94">
        <f t="shared" si="0"/>
        <v>0</v>
      </c>
      <c r="M34" s="44">
        <f t="shared" si="1"/>
        <v>85.297845373891022</v>
      </c>
    </row>
    <row r="35" spans="1:13" ht="15.75" thickBot="1">
      <c r="A35">
        <v>29</v>
      </c>
      <c r="B35" s="339"/>
      <c r="C35" s="18" t="s">
        <v>72</v>
      </c>
      <c r="D35" s="19" t="s">
        <v>8</v>
      </c>
      <c r="E35" s="28" t="s">
        <v>74</v>
      </c>
      <c r="F35" s="77">
        <v>6.75</v>
      </c>
      <c r="G35" s="99">
        <v>8.35</v>
      </c>
      <c r="H35" s="99">
        <v>8.2899999999999991</v>
      </c>
      <c r="I35" s="96">
        <v>9.1</v>
      </c>
      <c r="J35" s="114">
        <v>9.1</v>
      </c>
      <c r="K35" s="114">
        <v>8.98</v>
      </c>
      <c r="L35" s="94">
        <f t="shared" si="0"/>
        <v>-1.318681318681314</v>
      </c>
      <c r="M35" s="44">
        <f t="shared" si="1"/>
        <v>33.037037037037038</v>
      </c>
    </row>
    <row r="36" spans="1:13" ht="15.75" thickBot="1">
      <c r="A36">
        <v>30</v>
      </c>
      <c r="B36" s="339"/>
      <c r="C36" s="18" t="s">
        <v>88</v>
      </c>
      <c r="D36" s="19" t="s">
        <v>8</v>
      </c>
      <c r="E36" s="28" t="s">
        <v>82</v>
      </c>
      <c r="F36" s="77">
        <v>1.65</v>
      </c>
      <c r="G36" s="99">
        <v>1.69</v>
      </c>
      <c r="H36" s="99">
        <v>1.69</v>
      </c>
      <c r="I36" s="96">
        <v>1.71</v>
      </c>
      <c r="J36" s="114">
        <v>1.71</v>
      </c>
      <c r="K36" s="220">
        <v>2.75</v>
      </c>
      <c r="L36" s="94">
        <f t="shared" si="0"/>
        <v>60.818713450292393</v>
      </c>
      <c r="M36" s="44">
        <f t="shared" si="1"/>
        <v>66.666666666666686</v>
      </c>
    </row>
    <row r="37" spans="1:13" ht="15.75" thickBot="1">
      <c r="A37">
        <v>31</v>
      </c>
      <c r="B37" s="339"/>
      <c r="C37" s="18" t="s">
        <v>89</v>
      </c>
      <c r="D37" s="19" t="s">
        <v>90</v>
      </c>
      <c r="E37" s="28" t="s">
        <v>91</v>
      </c>
      <c r="F37" s="77">
        <v>5.15</v>
      </c>
      <c r="G37" s="99">
        <v>5.15</v>
      </c>
      <c r="H37" s="99">
        <v>5.15</v>
      </c>
      <c r="I37" s="96">
        <v>4.95</v>
      </c>
      <c r="J37" s="114">
        <v>5.05</v>
      </c>
      <c r="K37" s="114">
        <v>5.45</v>
      </c>
      <c r="L37" s="94">
        <f t="shared" si="0"/>
        <v>7.9207920792079278</v>
      </c>
      <c r="M37" s="44">
        <f t="shared" si="1"/>
        <v>5.8252427184465887</v>
      </c>
    </row>
    <row r="38" spans="1:13" ht="15.75" thickBot="1">
      <c r="A38">
        <v>32</v>
      </c>
      <c r="B38" s="340"/>
      <c r="C38" s="18" t="s">
        <v>92</v>
      </c>
      <c r="D38" s="19" t="s">
        <v>93</v>
      </c>
      <c r="E38" s="28" t="s">
        <v>94</v>
      </c>
      <c r="F38" s="77">
        <v>4.3899999999999997</v>
      </c>
      <c r="G38" s="99">
        <v>4.3899999999999997</v>
      </c>
      <c r="H38" s="99">
        <v>4.49</v>
      </c>
      <c r="I38" s="96">
        <v>4.54</v>
      </c>
      <c r="J38" s="225">
        <v>4.91</v>
      </c>
      <c r="K38" s="214">
        <v>3.99</v>
      </c>
      <c r="L38" s="94">
        <f t="shared" si="0"/>
        <v>-18.737270875763755</v>
      </c>
      <c r="M38" s="44">
        <f t="shared" si="1"/>
        <v>-9.1116173120728803</v>
      </c>
    </row>
    <row r="39" spans="1:13" ht="15.75" thickBot="1">
      <c r="A39">
        <v>33</v>
      </c>
      <c r="B39" s="338" t="s">
        <v>232</v>
      </c>
      <c r="C39" s="18" t="s">
        <v>10</v>
      </c>
      <c r="D39" s="19" t="s">
        <v>11</v>
      </c>
      <c r="E39" s="28" t="s">
        <v>12</v>
      </c>
      <c r="F39" s="77">
        <v>3.39</v>
      </c>
      <c r="G39" s="99">
        <v>2.99</v>
      </c>
      <c r="H39" s="99">
        <v>2.99</v>
      </c>
      <c r="I39" s="96">
        <v>3.69</v>
      </c>
      <c r="J39" s="206">
        <v>3.03</v>
      </c>
      <c r="K39" s="114">
        <v>4.1500000000000004</v>
      </c>
      <c r="L39" s="94">
        <f t="shared" si="0"/>
        <v>36.963696369636978</v>
      </c>
      <c r="M39" s="44">
        <f t="shared" si="1"/>
        <v>22.418879056047203</v>
      </c>
    </row>
    <row r="40" spans="1:13" ht="15.75" thickBot="1">
      <c r="A40">
        <v>34</v>
      </c>
      <c r="B40" s="339"/>
      <c r="C40" s="18" t="s">
        <v>10</v>
      </c>
      <c r="D40" s="19" t="s">
        <v>8</v>
      </c>
      <c r="E40" s="28" t="s">
        <v>13</v>
      </c>
      <c r="F40" s="77">
        <v>2.85</v>
      </c>
      <c r="G40" s="99">
        <v>2.85</v>
      </c>
      <c r="H40" s="99">
        <v>2.85</v>
      </c>
      <c r="I40" s="96">
        <v>3.69</v>
      </c>
      <c r="J40" s="115">
        <v>3.03</v>
      </c>
      <c r="K40" s="220">
        <v>4.1500000000000004</v>
      </c>
      <c r="L40" s="94">
        <f t="shared" si="0"/>
        <v>36.963696369636978</v>
      </c>
      <c r="M40" s="44">
        <f t="shared" si="1"/>
        <v>45.614035087719316</v>
      </c>
    </row>
    <row r="41" spans="1:13" ht="15.75" thickBot="1">
      <c r="A41">
        <v>35</v>
      </c>
      <c r="B41" s="339"/>
      <c r="C41" s="18" t="s">
        <v>14</v>
      </c>
      <c r="D41" s="19" t="s">
        <v>15</v>
      </c>
      <c r="E41" s="28" t="s">
        <v>103</v>
      </c>
      <c r="F41" s="77">
        <v>9.98</v>
      </c>
      <c r="G41" s="99">
        <v>17.45</v>
      </c>
      <c r="H41" s="99">
        <v>16.45</v>
      </c>
      <c r="I41" s="96">
        <v>20.83</v>
      </c>
      <c r="J41" s="221">
        <v>22.25</v>
      </c>
      <c r="K41" s="114">
        <v>21.99</v>
      </c>
      <c r="L41" s="94">
        <f t="shared" si="0"/>
        <v>-1.1685393258427013</v>
      </c>
      <c r="M41" s="44">
        <f t="shared" si="1"/>
        <v>120.34068136272543</v>
      </c>
    </row>
    <row r="42" spans="1:13">
      <c r="A42">
        <v>36</v>
      </c>
      <c r="B42" s="339"/>
      <c r="C42" s="18" t="s">
        <v>14</v>
      </c>
      <c r="D42" s="19" t="s">
        <v>104</v>
      </c>
      <c r="E42" s="28" t="s">
        <v>103</v>
      </c>
      <c r="F42" s="77">
        <v>4.9800000000000004</v>
      </c>
      <c r="G42" s="99">
        <v>4.9800000000000004</v>
      </c>
      <c r="H42" s="99">
        <v>4.9800000000000004</v>
      </c>
      <c r="I42" s="99">
        <v>4.9800000000000004</v>
      </c>
      <c r="J42" s="99">
        <v>4.9800000000000004</v>
      </c>
      <c r="K42" s="99">
        <v>4.9800000000000004</v>
      </c>
      <c r="L42" s="94">
        <f t="shared" si="0"/>
        <v>0</v>
      </c>
      <c r="M42" s="44">
        <f t="shared" si="1"/>
        <v>0</v>
      </c>
    </row>
    <row r="43" spans="1:13" ht="15.75" thickBot="1">
      <c r="A43">
        <v>37</v>
      </c>
      <c r="B43" s="339"/>
      <c r="C43" s="18" t="s">
        <v>34</v>
      </c>
      <c r="D43" s="19" t="s">
        <v>35</v>
      </c>
      <c r="E43" s="28" t="s">
        <v>36</v>
      </c>
      <c r="F43" s="77">
        <v>4.1900000000000004</v>
      </c>
      <c r="G43" s="99">
        <v>4.1900000000000004</v>
      </c>
      <c r="H43" s="99">
        <v>2.99</v>
      </c>
      <c r="I43" s="96">
        <v>5.45</v>
      </c>
      <c r="J43" s="220">
        <v>6.77</v>
      </c>
      <c r="K43" s="220">
        <v>5.7</v>
      </c>
      <c r="L43" s="94">
        <f t="shared" si="0"/>
        <v>-15.805022156573116</v>
      </c>
      <c r="M43" s="44">
        <f t="shared" si="1"/>
        <v>36.038186157517885</v>
      </c>
    </row>
    <row r="44" spans="1:13" ht="15.75" thickBot="1">
      <c r="A44">
        <v>38</v>
      </c>
      <c r="B44" s="339"/>
      <c r="C44" s="18" t="s">
        <v>34</v>
      </c>
      <c r="D44" s="19" t="s">
        <v>37</v>
      </c>
      <c r="E44" s="28" t="s">
        <v>36</v>
      </c>
      <c r="F44" s="77">
        <v>4.1900000000000004</v>
      </c>
      <c r="G44" s="99">
        <v>5.01</v>
      </c>
      <c r="H44" s="99">
        <v>4.1900000000000004</v>
      </c>
      <c r="I44" s="96">
        <v>3.23</v>
      </c>
      <c r="J44" s="220">
        <v>6.97</v>
      </c>
      <c r="K44" s="114">
        <v>6.39</v>
      </c>
      <c r="L44" s="94">
        <f t="shared" si="0"/>
        <v>-8.321377331420365</v>
      </c>
      <c r="M44" s="44">
        <f t="shared" si="1"/>
        <v>52.505966587112169</v>
      </c>
    </row>
    <row r="45" spans="1:13" ht="15.75" thickBot="1">
      <c r="A45">
        <v>39</v>
      </c>
      <c r="B45" s="339"/>
      <c r="C45" s="18" t="s">
        <v>38</v>
      </c>
      <c r="D45" s="19" t="s">
        <v>121</v>
      </c>
      <c r="E45" s="28" t="s">
        <v>39</v>
      </c>
      <c r="F45" s="77">
        <v>5.55</v>
      </c>
      <c r="G45" s="99">
        <v>5.55</v>
      </c>
      <c r="H45" s="99">
        <v>4.99</v>
      </c>
      <c r="I45" s="96">
        <v>6.64</v>
      </c>
      <c r="J45" s="220">
        <v>7.48</v>
      </c>
      <c r="K45" s="206">
        <v>5.89</v>
      </c>
      <c r="L45" s="94">
        <f t="shared" si="0"/>
        <v>-21.256684491978618</v>
      </c>
      <c r="M45" s="44">
        <f t="shared" si="1"/>
        <v>6.1261261261261239</v>
      </c>
    </row>
    <row r="46" spans="1:13" ht="15.75" thickBot="1">
      <c r="A46">
        <v>40</v>
      </c>
      <c r="B46" s="339"/>
      <c r="C46" s="18" t="s">
        <v>38</v>
      </c>
      <c r="D46" s="19" t="s">
        <v>16</v>
      </c>
      <c r="E46" s="28" t="s">
        <v>39</v>
      </c>
      <c r="F46" s="77">
        <v>2.69</v>
      </c>
      <c r="G46" s="99">
        <v>2.69</v>
      </c>
      <c r="H46" s="99">
        <v>2.69</v>
      </c>
      <c r="I46" s="99">
        <v>2.69</v>
      </c>
      <c r="J46" s="114">
        <v>2.72</v>
      </c>
      <c r="K46" s="114">
        <v>2.72</v>
      </c>
      <c r="L46" s="94">
        <f t="shared" si="0"/>
        <v>0</v>
      </c>
      <c r="M46" s="44">
        <f t="shared" si="1"/>
        <v>1.1152416356877382</v>
      </c>
    </row>
    <row r="47" spans="1:13" ht="15.75" thickBot="1">
      <c r="A47">
        <v>41</v>
      </c>
      <c r="B47" s="339"/>
      <c r="C47" s="18" t="s">
        <v>40</v>
      </c>
      <c r="D47" s="19" t="s">
        <v>41</v>
      </c>
      <c r="E47" s="28" t="s">
        <v>39</v>
      </c>
      <c r="F47" s="77">
        <v>2.09</v>
      </c>
      <c r="G47" s="99">
        <v>1.98</v>
      </c>
      <c r="H47" s="99">
        <v>2.39</v>
      </c>
      <c r="I47" s="96">
        <v>2.3199999999999998</v>
      </c>
      <c r="J47" s="117">
        <v>2.3199999999999998</v>
      </c>
      <c r="K47" s="113">
        <v>2.29</v>
      </c>
      <c r="L47" s="94">
        <f t="shared" si="0"/>
        <v>-1.2931034482758577</v>
      </c>
      <c r="M47" s="44">
        <f t="shared" si="1"/>
        <v>9.569377990430624</v>
      </c>
    </row>
    <row r="48" spans="1:13" ht="15.75" thickBot="1">
      <c r="A48">
        <v>42</v>
      </c>
      <c r="B48" s="339"/>
      <c r="C48" s="18" t="s">
        <v>40</v>
      </c>
      <c r="D48" s="19" t="s">
        <v>16</v>
      </c>
      <c r="E48" s="28" t="s">
        <v>39</v>
      </c>
      <c r="F48" s="78">
        <v>1.98</v>
      </c>
      <c r="G48" s="99">
        <v>2.25</v>
      </c>
      <c r="H48" s="99">
        <v>1.65</v>
      </c>
      <c r="I48" s="99">
        <v>1.65</v>
      </c>
      <c r="J48" s="99">
        <v>1.65</v>
      </c>
      <c r="K48" s="114">
        <v>2.29</v>
      </c>
      <c r="L48" s="94">
        <f t="shared" si="0"/>
        <v>38.787878787878782</v>
      </c>
      <c r="M48" s="44">
        <f t="shared" si="1"/>
        <v>15.656565656565661</v>
      </c>
    </row>
    <row r="49" spans="1:13" ht="15.75" thickBot="1">
      <c r="A49">
        <v>43</v>
      </c>
      <c r="B49" s="339"/>
      <c r="C49" s="18" t="s">
        <v>58</v>
      </c>
      <c r="D49" s="19" t="s">
        <v>59</v>
      </c>
      <c r="E49" s="28" t="s">
        <v>60</v>
      </c>
      <c r="F49" s="77">
        <v>2.59</v>
      </c>
      <c r="G49" s="99">
        <v>2.29</v>
      </c>
      <c r="H49" s="99">
        <v>2.4900000000000002</v>
      </c>
      <c r="I49" s="96">
        <v>3.23</v>
      </c>
      <c r="J49" s="118">
        <v>2.52</v>
      </c>
      <c r="K49" s="114">
        <v>2.4900000000000002</v>
      </c>
      <c r="L49" s="94">
        <f t="shared" si="0"/>
        <v>-1.1904761904761756</v>
      </c>
      <c r="M49" s="44">
        <f t="shared" si="1"/>
        <v>-3.8610038610038515</v>
      </c>
    </row>
    <row r="50" spans="1:13" ht="15.75" thickBot="1">
      <c r="A50">
        <v>44</v>
      </c>
      <c r="B50" s="339"/>
      <c r="C50" s="18" t="s">
        <v>63</v>
      </c>
      <c r="D50" s="19" t="s">
        <v>64</v>
      </c>
      <c r="E50" s="28" t="s">
        <v>39</v>
      </c>
      <c r="F50" s="77">
        <v>4.3099999999999996</v>
      </c>
      <c r="G50" s="99">
        <v>4.4000000000000004</v>
      </c>
      <c r="H50" s="99">
        <v>4.76</v>
      </c>
      <c r="I50" s="96">
        <v>5.45</v>
      </c>
      <c r="J50" s="115">
        <v>6.09</v>
      </c>
      <c r="K50" s="206">
        <v>4.99</v>
      </c>
      <c r="L50" s="94">
        <f t="shared" si="0"/>
        <v>-18.062397372742197</v>
      </c>
      <c r="M50" s="44">
        <f t="shared" si="1"/>
        <v>15.777262180974489</v>
      </c>
    </row>
    <row r="51" spans="1:13" ht="15.75" thickBot="1">
      <c r="A51">
        <v>45</v>
      </c>
      <c r="B51" s="339"/>
      <c r="C51" s="18" t="s">
        <v>63</v>
      </c>
      <c r="D51" s="19" t="s">
        <v>65</v>
      </c>
      <c r="E51" s="28" t="s">
        <v>39</v>
      </c>
      <c r="F51" s="77">
        <v>3.25</v>
      </c>
      <c r="G51" s="99">
        <v>3.25</v>
      </c>
      <c r="H51" s="99">
        <v>3.25</v>
      </c>
      <c r="I51" s="99">
        <v>3.25</v>
      </c>
      <c r="J51" s="116">
        <v>3.84</v>
      </c>
      <c r="K51" s="220">
        <v>4.1500000000000004</v>
      </c>
      <c r="L51" s="94">
        <f t="shared" si="0"/>
        <v>8.0729166666666856</v>
      </c>
      <c r="M51" s="44">
        <f t="shared" si="1"/>
        <v>27.692307692307708</v>
      </c>
    </row>
    <row r="52" spans="1:13" ht="15.75" thickBot="1">
      <c r="A52">
        <v>46</v>
      </c>
      <c r="B52" s="339"/>
      <c r="C52" s="18" t="s">
        <v>75</v>
      </c>
      <c r="D52" s="19" t="s">
        <v>76</v>
      </c>
      <c r="E52" s="28" t="s">
        <v>77</v>
      </c>
      <c r="F52" s="77">
        <v>7.28</v>
      </c>
      <c r="G52" s="99">
        <v>7.28</v>
      </c>
      <c r="H52" s="99">
        <v>7.28</v>
      </c>
      <c r="I52" s="99">
        <v>7.28</v>
      </c>
      <c r="J52" s="99">
        <v>7.28</v>
      </c>
      <c r="K52" s="114">
        <v>9.6199999999999992</v>
      </c>
      <c r="L52" s="94">
        <f t="shared" si="0"/>
        <v>32.14285714285711</v>
      </c>
      <c r="M52" s="44">
        <f t="shared" si="1"/>
        <v>32.14285714285711</v>
      </c>
    </row>
    <row r="53" spans="1:13">
      <c r="A53">
        <v>47</v>
      </c>
      <c r="B53" s="339"/>
      <c r="C53" s="18" t="s">
        <v>78</v>
      </c>
      <c r="D53" s="19" t="s">
        <v>79</v>
      </c>
      <c r="E53" s="28" t="s">
        <v>80</v>
      </c>
      <c r="F53" s="78">
        <v>6.55</v>
      </c>
      <c r="G53" s="99">
        <v>6.55</v>
      </c>
      <c r="H53" s="99">
        <v>6.55</v>
      </c>
      <c r="I53" s="96">
        <v>6.63</v>
      </c>
      <c r="J53" s="305">
        <v>6.63</v>
      </c>
      <c r="K53" s="305">
        <v>6.63</v>
      </c>
      <c r="L53" s="94">
        <f t="shared" si="0"/>
        <v>0</v>
      </c>
      <c r="M53" s="44">
        <f t="shared" si="1"/>
        <v>1.2213740458015252</v>
      </c>
    </row>
    <row r="54" spans="1:13" ht="15.75" thickBot="1">
      <c r="A54">
        <v>48</v>
      </c>
      <c r="B54" s="339"/>
      <c r="C54" s="18" t="s">
        <v>81</v>
      </c>
      <c r="D54" s="19" t="s">
        <v>41</v>
      </c>
      <c r="E54" s="28" t="s">
        <v>82</v>
      </c>
      <c r="F54" s="77">
        <v>9.98</v>
      </c>
      <c r="G54" s="99">
        <v>10.99</v>
      </c>
      <c r="H54" s="99">
        <v>12.95</v>
      </c>
      <c r="I54" s="96">
        <v>17.96</v>
      </c>
      <c r="J54" s="227">
        <v>14.62</v>
      </c>
      <c r="K54" s="220">
        <v>14.45</v>
      </c>
      <c r="L54" s="94">
        <f t="shared" si="0"/>
        <v>-1.16279069767441</v>
      </c>
      <c r="M54" s="44">
        <f t="shared" si="1"/>
        <v>44.789579158316627</v>
      </c>
    </row>
    <row r="55" spans="1:13" ht="15.75" thickBot="1">
      <c r="A55">
        <v>49</v>
      </c>
      <c r="B55" s="339"/>
      <c r="C55" s="18" t="s">
        <v>81</v>
      </c>
      <c r="D55" s="19" t="s">
        <v>8</v>
      </c>
      <c r="E55" s="28" t="s">
        <v>82</v>
      </c>
      <c r="F55" s="77">
        <v>9.4499999999999993</v>
      </c>
      <c r="G55" s="99">
        <v>10.59</v>
      </c>
      <c r="H55" s="99">
        <v>12.95</v>
      </c>
      <c r="I55" s="96">
        <v>10.72</v>
      </c>
      <c r="J55" s="118">
        <v>10.72</v>
      </c>
      <c r="K55" s="114">
        <v>11.95</v>
      </c>
      <c r="L55" s="94">
        <f t="shared" si="0"/>
        <v>11.473880597014926</v>
      </c>
      <c r="M55" s="44">
        <f t="shared" si="1"/>
        <v>26.45502645502647</v>
      </c>
    </row>
    <row r="56" spans="1:13" ht="15.75" thickBot="1">
      <c r="A56">
        <v>50</v>
      </c>
      <c r="B56" s="339"/>
      <c r="C56" s="18" t="s">
        <v>83</v>
      </c>
      <c r="D56" s="19" t="s">
        <v>84</v>
      </c>
      <c r="E56" s="28" t="s">
        <v>85</v>
      </c>
      <c r="F56" s="77">
        <v>10.45</v>
      </c>
      <c r="G56" s="99">
        <v>10.45</v>
      </c>
      <c r="H56" s="99">
        <v>10.45</v>
      </c>
      <c r="I56" s="96">
        <v>11.11</v>
      </c>
      <c r="J56" s="227">
        <v>18.670000000000002</v>
      </c>
      <c r="K56" s="220">
        <v>18.45</v>
      </c>
      <c r="L56" s="94">
        <f t="shared" si="0"/>
        <v>-1.1783610069630583</v>
      </c>
      <c r="M56" s="44">
        <f t="shared" si="1"/>
        <v>76.555023923444992</v>
      </c>
    </row>
    <row r="57" spans="1:13" ht="15.75" thickBot="1">
      <c r="A57">
        <v>51</v>
      </c>
      <c r="B57" s="339"/>
      <c r="C57" s="18" t="s">
        <v>83</v>
      </c>
      <c r="D57" s="19" t="s">
        <v>8</v>
      </c>
      <c r="E57" s="28" t="s">
        <v>85</v>
      </c>
      <c r="F57" s="77">
        <v>5.79</v>
      </c>
      <c r="G57" s="99">
        <v>5.79</v>
      </c>
      <c r="H57" s="99">
        <v>12.45</v>
      </c>
      <c r="I57" s="96">
        <v>6.8</v>
      </c>
      <c r="J57" s="118">
        <v>8.02</v>
      </c>
      <c r="K57" s="220">
        <v>11.85</v>
      </c>
      <c r="L57" s="94">
        <f t="shared" si="0"/>
        <v>47.755610972568576</v>
      </c>
      <c r="M57" s="44">
        <f t="shared" si="1"/>
        <v>104.66321243523316</v>
      </c>
    </row>
    <row r="58" spans="1:13" ht="15.75" thickBot="1">
      <c r="A58">
        <v>52</v>
      </c>
      <c r="B58" s="340"/>
      <c r="C58" s="18" t="s">
        <v>86</v>
      </c>
      <c r="D58" s="19" t="s">
        <v>87</v>
      </c>
      <c r="E58" s="28" t="s">
        <v>107</v>
      </c>
      <c r="F58" s="77">
        <v>2.15</v>
      </c>
      <c r="G58" s="99">
        <v>1.99</v>
      </c>
      <c r="H58" s="99">
        <v>2.35</v>
      </c>
      <c r="I58" s="96">
        <v>2.0099999999999998</v>
      </c>
      <c r="J58" s="227">
        <v>2.68</v>
      </c>
      <c r="K58" s="225">
        <v>2.85</v>
      </c>
      <c r="L58" s="94">
        <f t="shared" si="0"/>
        <v>6.3432835820895406</v>
      </c>
      <c r="M58" s="44">
        <f t="shared" si="1"/>
        <v>32.558139534883736</v>
      </c>
    </row>
    <row r="59" spans="1:13" ht="15.75" thickBot="1">
      <c r="A59">
        <v>53</v>
      </c>
      <c r="B59" s="417" t="s">
        <v>233</v>
      </c>
      <c r="C59" s="18" t="s">
        <v>95</v>
      </c>
      <c r="D59" s="19" t="s">
        <v>96</v>
      </c>
      <c r="E59" s="28" t="s">
        <v>97</v>
      </c>
      <c r="F59" s="77">
        <v>9.89</v>
      </c>
      <c r="G59" s="99">
        <v>9.44</v>
      </c>
      <c r="H59" s="99">
        <v>9.89</v>
      </c>
      <c r="I59" s="96">
        <v>11.12</v>
      </c>
      <c r="J59" s="118">
        <v>11.12</v>
      </c>
      <c r="K59" s="114">
        <v>10.99</v>
      </c>
      <c r="L59" s="94">
        <f t="shared" si="0"/>
        <v>-1.1690647482014356</v>
      </c>
      <c r="M59" s="44">
        <f t="shared" si="1"/>
        <v>11.122345803842265</v>
      </c>
    </row>
    <row r="60" spans="1:13" ht="15.75" thickBot="1">
      <c r="A60">
        <v>54</v>
      </c>
      <c r="B60" s="418"/>
      <c r="C60" s="18" t="s">
        <v>98</v>
      </c>
      <c r="D60" s="19" t="s">
        <v>99</v>
      </c>
      <c r="E60" s="28" t="s">
        <v>97</v>
      </c>
      <c r="F60" s="77">
        <v>39.979999999999997</v>
      </c>
      <c r="G60" s="99">
        <v>34.979999999999997</v>
      </c>
      <c r="H60" s="99">
        <v>40</v>
      </c>
      <c r="I60" s="96">
        <v>42.48</v>
      </c>
      <c r="J60" s="227">
        <v>42.48</v>
      </c>
      <c r="K60" s="114">
        <v>45.98</v>
      </c>
      <c r="L60" s="94">
        <f t="shared" si="0"/>
        <v>8.2391713747646094</v>
      </c>
      <c r="M60" s="44">
        <f t="shared" si="1"/>
        <v>15.007503751875944</v>
      </c>
    </row>
    <row r="61" spans="1:13" ht="15.75" thickBot="1">
      <c r="A61">
        <v>55</v>
      </c>
      <c r="B61" s="418"/>
      <c r="C61" s="20" t="s">
        <v>100</v>
      </c>
      <c r="D61" s="21" t="s">
        <v>101</v>
      </c>
      <c r="E61" s="29" t="s">
        <v>102</v>
      </c>
      <c r="F61" s="77">
        <v>5.69</v>
      </c>
      <c r="G61" s="99">
        <v>5.99</v>
      </c>
      <c r="H61" s="99">
        <v>5.99</v>
      </c>
      <c r="I61" s="96">
        <v>10.86</v>
      </c>
      <c r="J61" s="227">
        <v>10.15</v>
      </c>
      <c r="K61" s="206">
        <v>5.95</v>
      </c>
      <c r="L61" s="94">
        <f t="shared" si="0"/>
        <v>-41.379310344827587</v>
      </c>
      <c r="M61" s="44">
        <f t="shared" si="1"/>
        <v>4.5694200351493777</v>
      </c>
    </row>
    <row r="62" spans="1:13" ht="15.75" thickBot="1">
      <c r="A62">
        <v>56</v>
      </c>
      <c r="B62" s="419"/>
      <c r="C62" s="25" t="s">
        <v>56</v>
      </c>
      <c r="D62" s="26" t="s">
        <v>57</v>
      </c>
      <c r="E62" s="30" t="s">
        <v>49</v>
      </c>
      <c r="F62" s="77">
        <v>12.55</v>
      </c>
      <c r="G62" s="100">
        <v>11.99</v>
      </c>
      <c r="H62" s="99">
        <v>7.99</v>
      </c>
      <c r="I62" s="96">
        <v>8.25</v>
      </c>
      <c r="J62" s="118">
        <v>13.96</v>
      </c>
      <c r="K62" s="114">
        <v>10.45</v>
      </c>
      <c r="L62" s="94">
        <f t="shared" si="0"/>
        <v>-25.143266475644708</v>
      </c>
      <c r="M62" s="44">
        <f t="shared" si="1"/>
        <v>-16.733067729083672</v>
      </c>
    </row>
  </sheetData>
  <sheetProtection algorithmName="SHA-512" hashValue="wafGaLuX22SIHY02Q2E04yEoUQrjy/wws5qapg82keE6GcKezvN5juph0N479qqPqFu5GEkeqP2USMke+lPxvg==" saltValue="1M5gQwIHYQxX7pGTMBZZbA==" spinCount="100000" sheet="1" objects="1" scenarios="1"/>
  <mergeCells count="14">
    <mergeCell ref="A3:F3"/>
    <mergeCell ref="B7:B38"/>
    <mergeCell ref="B39:B58"/>
    <mergeCell ref="A1:G1"/>
    <mergeCell ref="A2:G2"/>
    <mergeCell ref="A5:E5"/>
    <mergeCell ref="F5:F6"/>
    <mergeCell ref="A6:C6"/>
    <mergeCell ref="G5:G6"/>
    <mergeCell ref="K5:K6"/>
    <mergeCell ref="J5:J6"/>
    <mergeCell ref="I5:I6"/>
    <mergeCell ref="H5:H6"/>
    <mergeCell ref="B59:B62"/>
  </mergeCells>
  <phoneticPr fontId="26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PLANILHA BASE</vt:lpstr>
      <vt:lpstr>ALVORADA</vt:lpstr>
      <vt:lpstr>CID CANÇÃO</vt:lpstr>
      <vt:lpstr>CONDOR</vt:lpstr>
      <vt:lpstr>ECONÔMICO</vt:lpstr>
      <vt:lpstr>MOLICENTER</vt:lpstr>
      <vt:lpstr>MUFFATO</vt:lpstr>
      <vt:lpstr>ACUM ALVORADA</vt:lpstr>
      <vt:lpstr>ACUM CID CANÇAO</vt:lpstr>
      <vt:lpstr>ACUM CONDOR</vt:lpstr>
      <vt:lpstr>ACUM ECONÔMICO</vt:lpstr>
      <vt:lpstr>ACUM MOLICENTER)</vt:lpstr>
      <vt:lpstr>ACUM MUFFATO</vt:lpstr>
      <vt:lpstr>COMPARAÇÃO PREÇO MÉDIO</vt:lpstr>
      <vt:lpstr>PESQUISADORES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Acir Bacõn</dc:creator>
  <cp:lastModifiedBy>Acir Bacõn</cp:lastModifiedBy>
  <dcterms:created xsi:type="dcterms:W3CDTF">2021-11-22T00:35:10Z</dcterms:created>
  <dcterms:modified xsi:type="dcterms:W3CDTF">2022-06-01T20:37:32Z</dcterms:modified>
</cp:coreProperties>
</file>