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JETO EXTENSÃO 2021\CESTA BASICA 2023\PESQUISA MAIO - 23\"/>
    </mc:Choice>
  </mc:AlternateContent>
  <bookViews>
    <workbookView xWindow="-120" yWindow="-120" windowWidth="29040" windowHeight="15840"/>
  </bookViews>
  <sheets>
    <sheet name="PLANILHA BASE" sheetId="1" r:id="rId1"/>
    <sheet name="ALVORADA" sheetId="2" r:id="rId2"/>
    <sheet name="CID CANÇÃO" sheetId="4" r:id="rId3"/>
    <sheet name="CONDOR" sheetId="6" r:id="rId4"/>
    <sheet name="ECONÔMICO" sheetId="8" r:id="rId5"/>
    <sheet name="MOLICENTER" sheetId="12" r:id="rId6"/>
    <sheet name="MUFFATO" sheetId="14" r:id="rId7"/>
    <sheet name="ACUM ALVORADA" sheetId="3" r:id="rId8"/>
    <sheet name="ACUM CID CANÇAO" sheetId="5" r:id="rId9"/>
    <sheet name="ACUM CONDOR" sheetId="7" r:id="rId10"/>
    <sheet name="ACUM ECONÔMICO" sheetId="9" r:id="rId11"/>
    <sheet name="ACUM MOLICENTER)" sheetId="11" r:id="rId12"/>
    <sheet name="ACUM MUFFATO" sheetId="13" r:id="rId13"/>
    <sheet name="COMPARAÇÃO PREÇO MÉDIO" sheetId="17" r:id="rId14"/>
    <sheet name="PESQUISADORES" sheetId="18" r:id="rId1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8" i="17" l="1"/>
  <c r="N69" i="17" s="1"/>
  <c r="N70" i="17"/>
  <c r="P64" i="17"/>
  <c r="O64" i="17"/>
  <c r="N64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P8" i="17"/>
  <c r="O8" i="17"/>
  <c r="N63" i="13"/>
  <c r="O8" i="13"/>
  <c r="P8" i="13"/>
  <c r="O9" i="13"/>
  <c r="P9" i="13"/>
  <c r="O10" i="13"/>
  <c r="P10" i="13"/>
  <c r="O13" i="13"/>
  <c r="P13" i="13"/>
  <c r="O15" i="13"/>
  <c r="P15" i="13"/>
  <c r="O16" i="13"/>
  <c r="P16" i="13"/>
  <c r="O17" i="13"/>
  <c r="P17" i="13"/>
  <c r="O18" i="13"/>
  <c r="P18" i="13"/>
  <c r="O19" i="13"/>
  <c r="P19" i="13"/>
  <c r="O20" i="13"/>
  <c r="P20" i="13"/>
  <c r="O21" i="13"/>
  <c r="P21" i="13"/>
  <c r="O22" i="13"/>
  <c r="P22" i="13"/>
  <c r="O23" i="13"/>
  <c r="P23" i="13"/>
  <c r="O24" i="13"/>
  <c r="P24" i="13"/>
  <c r="O25" i="13"/>
  <c r="P25" i="13"/>
  <c r="O26" i="13"/>
  <c r="P26" i="13"/>
  <c r="O28" i="13"/>
  <c r="P28" i="13"/>
  <c r="O29" i="13"/>
  <c r="P29" i="13"/>
  <c r="O30" i="13"/>
  <c r="P30" i="13"/>
  <c r="O31" i="13"/>
  <c r="P31" i="13"/>
  <c r="O32" i="13"/>
  <c r="P32" i="13"/>
  <c r="O33" i="13"/>
  <c r="P33" i="13"/>
  <c r="O34" i="13"/>
  <c r="P34" i="13"/>
  <c r="O35" i="13"/>
  <c r="P35" i="13"/>
  <c r="O36" i="13"/>
  <c r="P36" i="13"/>
  <c r="O37" i="13"/>
  <c r="P37" i="13"/>
  <c r="O38" i="13"/>
  <c r="P38" i="13"/>
  <c r="O39" i="13"/>
  <c r="P39" i="13"/>
  <c r="O40" i="13"/>
  <c r="P40" i="13"/>
  <c r="O41" i="13"/>
  <c r="P41" i="13"/>
  <c r="O43" i="13"/>
  <c r="P43" i="13"/>
  <c r="O44" i="13"/>
  <c r="P44" i="13"/>
  <c r="O45" i="13"/>
  <c r="P45" i="13"/>
  <c r="O46" i="13"/>
  <c r="P46" i="13"/>
  <c r="O47" i="13"/>
  <c r="P47" i="13"/>
  <c r="O48" i="13"/>
  <c r="P48" i="13"/>
  <c r="O49" i="13"/>
  <c r="P49" i="13"/>
  <c r="O50" i="13"/>
  <c r="P50" i="13"/>
  <c r="O52" i="13"/>
  <c r="P52" i="13"/>
  <c r="O53" i="13"/>
  <c r="P53" i="13"/>
  <c r="O54" i="13"/>
  <c r="P54" i="13"/>
  <c r="O55" i="13"/>
  <c r="P55" i="13"/>
  <c r="O56" i="13"/>
  <c r="P56" i="13"/>
  <c r="O57" i="13"/>
  <c r="P57" i="13"/>
  <c r="O58" i="13"/>
  <c r="P58" i="13"/>
  <c r="O59" i="13"/>
  <c r="P59" i="13"/>
  <c r="O60" i="13"/>
  <c r="P60" i="13"/>
  <c r="O61" i="13"/>
  <c r="P61" i="13"/>
  <c r="O62" i="13"/>
  <c r="P62" i="13"/>
  <c r="P7" i="13"/>
  <c r="O7" i="13"/>
  <c r="P63" i="11"/>
  <c r="O63" i="11"/>
  <c r="N63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4" i="11"/>
  <c r="P55" i="11"/>
  <c r="P56" i="11"/>
  <c r="P57" i="11"/>
  <c r="P58" i="11"/>
  <c r="P59" i="11"/>
  <c r="P60" i="11"/>
  <c r="P61" i="11"/>
  <c r="P62" i="11"/>
  <c r="P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4" i="11"/>
  <c r="O55" i="11"/>
  <c r="O56" i="11"/>
  <c r="O57" i="11"/>
  <c r="O58" i="11"/>
  <c r="O59" i="11"/>
  <c r="O60" i="11"/>
  <c r="O61" i="11"/>
  <c r="O62" i="11"/>
  <c r="O7" i="11"/>
  <c r="N63" i="9"/>
  <c r="P63" i="9" s="1"/>
  <c r="O8" i="9"/>
  <c r="P8" i="9"/>
  <c r="O9" i="9"/>
  <c r="P9" i="9"/>
  <c r="O10" i="9"/>
  <c r="P10" i="9"/>
  <c r="O11" i="9"/>
  <c r="P11" i="9"/>
  <c r="O12" i="9"/>
  <c r="P12" i="9"/>
  <c r="O13" i="9"/>
  <c r="P13" i="9"/>
  <c r="O14" i="9"/>
  <c r="P14" i="9"/>
  <c r="O15" i="9"/>
  <c r="P15" i="9"/>
  <c r="O16" i="9"/>
  <c r="P16" i="9"/>
  <c r="O17" i="9"/>
  <c r="P17" i="9"/>
  <c r="O18" i="9"/>
  <c r="P18" i="9"/>
  <c r="O19" i="9"/>
  <c r="P19" i="9"/>
  <c r="O20" i="9"/>
  <c r="P20" i="9"/>
  <c r="O21" i="9"/>
  <c r="P21" i="9"/>
  <c r="O22" i="9"/>
  <c r="P22" i="9"/>
  <c r="O23" i="9"/>
  <c r="P23" i="9"/>
  <c r="O24" i="9"/>
  <c r="P24" i="9"/>
  <c r="O25" i="9"/>
  <c r="P25" i="9"/>
  <c r="O26" i="9"/>
  <c r="P26" i="9"/>
  <c r="O28" i="9"/>
  <c r="P28" i="9"/>
  <c r="O29" i="9"/>
  <c r="P29" i="9"/>
  <c r="O30" i="9"/>
  <c r="P30" i="9"/>
  <c r="O31" i="9"/>
  <c r="P31" i="9"/>
  <c r="O32" i="9"/>
  <c r="P32" i="9"/>
  <c r="O33" i="9"/>
  <c r="P33" i="9"/>
  <c r="O34" i="9"/>
  <c r="P34" i="9"/>
  <c r="O35" i="9"/>
  <c r="P35" i="9"/>
  <c r="O36" i="9"/>
  <c r="P36" i="9"/>
  <c r="O37" i="9"/>
  <c r="P37" i="9"/>
  <c r="O38" i="9"/>
  <c r="P38" i="9"/>
  <c r="O39" i="9"/>
  <c r="P39" i="9"/>
  <c r="O40" i="9"/>
  <c r="P40" i="9"/>
  <c r="O41" i="9"/>
  <c r="P41" i="9"/>
  <c r="O42" i="9"/>
  <c r="P42" i="9"/>
  <c r="O43" i="9"/>
  <c r="P43" i="9"/>
  <c r="O44" i="9"/>
  <c r="P44" i="9"/>
  <c r="O45" i="9"/>
  <c r="P45" i="9"/>
  <c r="O46" i="9"/>
  <c r="P46" i="9"/>
  <c r="O47" i="9"/>
  <c r="P47" i="9"/>
  <c r="O48" i="9"/>
  <c r="P48" i="9"/>
  <c r="O49" i="9"/>
  <c r="P49" i="9"/>
  <c r="O50" i="9"/>
  <c r="P50" i="9"/>
  <c r="O51" i="9"/>
  <c r="P51" i="9"/>
  <c r="O52" i="9"/>
  <c r="P52" i="9"/>
  <c r="O53" i="9"/>
  <c r="P53" i="9"/>
  <c r="O54" i="9"/>
  <c r="P54" i="9"/>
  <c r="O55" i="9"/>
  <c r="P55" i="9"/>
  <c r="O56" i="9"/>
  <c r="P56" i="9"/>
  <c r="O57" i="9"/>
  <c r="P57" i="9"/>
  <c r="O58" i="9"/>
  <c r="P58" i="9"/>
  <c r="O59" i="9"/>
  <c r="P59" i="9"/>
  <c r="O60" i="9"/>
  <c r="P60" i="9"/>
  <c r="O61" i="9"/>
  <c r="P61" i="9"/>
  <c r="O62" i="9"/>
  <c r="P62" i="9"/>
  <c r="P7" i="9"/>
  <c r="O7" i="9"/>
  <c r="P63" i="7"/>
  <c r="O63" i="7"/>
  <c r="F63" i="7"/>
  <c r="G63" i="7"/>
  <c r="H63" i="7"/>
  <c r="I63" i="7"/>
  <c r="J63" i="7"/>
  <c r="K63" i="7"/>
  <c r="L63" i="7"/>
  <c r="N63" i="7"/>
  <c r="M63" i="7"/>
  <c r="O8" i="7"/>
  <c r="P8" i="7"/>
  <c r="O9" i="7"/>
  <c r="P9" i="7"/>
  <c r="O11" i="7"/>
  <c r="P11" i="7"/>
  <c r="O12" i="7"/>
  <c r="P12" i="7"/>
  <c r="O13" i="7"/>
  <c r="P13" i="7"/>
  <c r="O14" i="7"/>
  <c r="P14" i="7"/>
  <c r="O15" i="7"/>
  <c r="P15" i="7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O30" i="7"/>
  <c r="P30" i="7"/>
  <c r="O31" i="7"/>
  <c r="P31" i="7"/>
  <c r="O32" i="7"/>
  <c r="P32" i="7"/>
  <c r="O33" i="7"/>
  <c r="P33" i="7"/>
  <c r="O34" i="7"/>
  <c r="P34" i="7"/>
  <c r="O35" i="7"/>
  <c r="P35" i="7"/>
  <c r="O36" i="7"/>
  <c r="P36" i="7"/>
  <c r="O37" i="7"/>
  <c r="P37" i="7"/>
  <c r="O38" i="7"/>
  <c r="P38" i="7"/>
  <c r="O39" i="7"/>
  <c r="P39" i="7"/>
  <c r="O40" i="7"/>
  <c r="P40" i="7"/>
  <c r="O41" i="7"/>
  <c r="P41" i="7"/>
  <c r="O43" i="7"/>
  <c r="P43" i="7"/>
  <c r="O44" i="7"/>
  <c r="P44" i="7"/>
  <c r="O45" i="7"/>
  <c r="P45" i="7"/>
  <c r="O47" i="7"/>
  <c r="P47" i="7"/>
  <c r="O49" i="7"/>
  <c r="P49" i="7"/>
  <c r="O50" i="7"/>
  <c r="P50" i="7"/>
  <c r="O52" i="7"/>
  <c r="P52" i="7"/>
  <c r="O53" i="7"/>
  <c r="P53" i="7"/>
  <c r="O54" i="7"/>
  <c r="P54" i="7"/>
  <c r="O55" i="7"/>
  <c r="P55" i="7"/>
  <c r="O56" i="7"/>
  <c r="P56" i="7"/>
  <c r="O57" i="7"/>
  <c r="P57" i="7"/>
  <c r="O58" i="7"/>
  <c r="P58" i="7"/>
  <c r="O59" i="7"/>
  <c r="P59" i="7"/>
  <c r="O60" i="7"/>
  <c r="P60" i="7"/>
  <c r="O61" i="7"/>
  <c r="P61" i="7"/>
  <c r="O62" i="7"/>
  <c r="P62" i="7"/>
  <c r="P7" i="7"/>
  <c r="O7" i="7"/>
  <c r="N63" i="5"/>
  <c r="P63" i="13" l="1"/>
  <c r="X65" i="1"/>
  <c r="O8" i="5"/>
  <c r="P8" i="5"/>
  <c r="O9" i="5"/>
  <c r="P9" i="5"/>
  <c r="O10" i="5"/>
  <c r="P10" i="5"/>
  <c r="O12" i="5"/>
  <c r="P12" i="5"/>
  <c r="O13" i="5"/>
  <c r="P13" i="5"/>
  <c r="O14" i="5"/>
  <c r="P14" i="5"/>
  <c r="O15" i="5"/>
  <c r="P15" i="5"/>
  <c r="O16" i="5"/>
  <c r="P16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O26" i="5"/>
  <c r="P26" i="5"/>
  <c r="O27" i="5"/>
  <c r="P27" i="5"/>
  <c r="O28" i="5"/>
  <c r="P28" i="5"/>
  <c r="O29" i="5"/>
  <c r="P29" i="5"/>
  <c r="O30" i="5"/>
  <c r="P30" i="5"/>
  <c r="O31" i="5"/>
  <c r="P31" i="5"/>
  <c r="O32" i="5"/>
  <c r="P32" i="5"/>
  <c r="O33" i="5"/>
  <c r="P33" i="5"/>
  <c r="O34" i="5"/>
  <c r="P34" i="5"/>
  <c r="O35" i="5"/>
  <c r="P35" i="5"/>
  <c r="O36" i="5"/>
  <c r="P36" i="5"/>
  <c r="O37" i="5"/>
  <c r="P37" i="5"/>
  <c r="O38" i="5"/>
  <c r="P38" i="5"/>
  <c r="O39" i="5"/>
  <c r="P39" i="5"/>
  <c r="O40" i="5"/>
  <c r="P40" i="5"/>
  <c r="O41" i="5"/>
  <c r="P41" i="5"/>
  <c r="O42" i="5"/>
  <c r="P42" i="5"/>
  <c r="O43" i="5"/>
  <c r="P43" i="5"/>
  <c r="O44" i="5"/>
  <c r="P44" i="5"/>
  <c r="O45" i="5"/>
  <c r="P45" i="5"/>
  <c r="O46" i="5"/>
  <c r="P46" i="5"/>
  <c r="O47" i="5"/>
  <c r="P47" i="5"/>
  <c r="O48" i="5"/>
  <c r="P48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P7" i="5"/>
  <c r="O7" i="5"/>
  <c r="N63" i="3"/>
  <c r="O63" i="3" s="1"/>
  <c r="O8" i="3"/>
  <c r="P8" i="3"/>
  <c r="O9" i="3"/>
  <c r="P9" i="3"/>
  <c r="O10" i="3"/>
  <c r="P10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46" i="3"/>
  <c r="P46" i="3"/>
  <c r="O47" i="3"/>
  <c r="P47" i="3"/>
  <c r="O48" i="3"/>
  <c r="P48" i="3"/>
  <c r="O49" i="3"/>
  <c r="P49" i="3"/>
  <c r="O50" i="3"/>
  <c r="P50" i="3"/>
  <c r="O51" i="3"/>
  <c r="P51" i="3"/>
  <c r="O52" i="3"/>
  <c r="P52" i="3"/>
  <c r="O53" i="3"/>
  <c r="P53" i="3"/>
  <c r="O54" i="3"/>
  <c r="P54" i="3"/>
  <c r="O55" i="3"/>
  <c r="P55" i="3"/>
  <c r="O56" i="3"/>
  <c r="P56" i="3"/>
  <c r="O57" i="3"/>
  <c r="P57" i="3"/>
  <c r="O58" i="3"/>
  <c r="P58" i="3"/>
  <c r="O59" i="3"/>
  <c r="P59" i="3"/>
  <c r="O60" i="3"/>
  <c r="P60" i="3"/>
  <c r="O61" i="3"/>
  <c r="P61" i="3"/>
  <c r="O62" i="3"/>
  <c r="P62" i="3"/>
  <c r="P63" i="3"/>
  <c r="P7" i="3"/>
  <c r="O7" i="3"/>
  <c r="H75" i="1" l="1"/>
  <c r="H74" i="1"/>
  <c r="H73" i="1"/>
  <c r="H72" i="1"/>
  <c r="H71" i="1"/>
  <c r="H70" i="1"/>
  <c r="G72" i="1"/>
  <c r="G73" i="1"/>
  <c r="G74" i="1"/>
  <c r="G75" i="1"/>
  <c r="M68" i="17" l="1"/>
  <c r="M64" i="17"/>
  <c r="M63" i="13" l="1"/>
  <c r="O63" i="13" s="1"/>
  <c r="M63" i="11"/>
  <c r="M63" i="9"/>
  <c r="O63" i="9" s="1"/>
  <c r="M63" i="5" l="1"/>
  <c r="L44" i="1"/>
  <c r="M44" i="1"/>
  <c r="L45" i="1"/>
  <c r="M45" i="1"/>
  <c r="W65" i="1"/>
  <c r="M63" i="3" l="1"/>
  <c r="L64" i="17" l="1"/>
  <c r="V65" i="1"/>
  <c r="G63" i="13"/>
  <c r="H63" i="13"/>
  <c r="I63" i="13"/>
  <c r="J63" i="13"/>
  <c r="K63" i="13"/>
  <c r="L63" i="13"/>
  <c r="F63" i="13"/>
  <c r="G63" i="11"/>
  <c r="H63" i="11"/>
  <c r="I63" i="11"/>
  <c r="J63" i="11"/>
  <c r="K63" i="11"/>
  <c r="L63" i="11"/>
  <c r="F63" i="11"/>
  <c r="G63" i="9"/>
  <c r="H63" i="9"/>
  <c r="I63" i="9"/>
  <c r="J63" i="9"/>
  <c r="K63" i="9"/>
  <c r="L63" i="9"/>
  <c r="F63" i="9"/>
  <c r="G63" i="5"/>
  <c r="H63" i="5"/>
  <c r="I63" i="5"/>
  <c r="J63" i="5"/>
  <c r="K63" i="5"/>
  <c r="L63" i="5"/>
  <c r="F63" i="5"/>
  <c r="G63" i="3"/>
  <c r="H63" i="3"/>
  <c r="I63" i="3"/>
  <c r="L63" i="3"/>
  <c r="K64" i="17"/>
  <c r="F63" i="3"/>
  <c r="J63" i="3"/>
  <c r="K63" i="3"/>
  <c r="U65" i="1"/>
  <c r="J64" i="17"/>
  <c r="J68" i="17" s="1"/>
  <c r="T65" i="1"/>
  <c r="L68" i="17" l="1"/>
  <c r="K68" i="17"/>
  <c r="K69" i="17" s="1"/>
  <c r="M49" i="1"/>
  <c r="I64" i="17"/>
  <c r="G70" i="1"/>
  <c r="S65" i="1"/>
  <c r="H69" i="17"/>
  <c r="G69" i="17"/>
  <c r="G70" i="17" s="1"/>
  <c r="H64" i="17"/>
  <c r="F64" i="17"/>
  <c r="M70" i="17" l="1"/>
  <c r="K70" i="17"/>
  <c r="L69" i="17"/>
  <c r="M69" i="17"/>
  <c r="L70" i="17"/>
  <c r="J70" i="17"/>
  <c r="I70" i="17"/>
  <c r="I68" i="17"/>
  <c r="H70" i="17"/>
  <c r="R65" i="1"/>
  <c r="G64" i="17"/>
  <c r="Q65" i="1"/>
  <c r="I69" i="17" l="1"/>
  <c r="J69" i="17"/>
  <c r="L9" i="1"/>
  <c r="M9" i="1"/>
  <c r="L10" i="1"/>
  <c r="M10" i="1"/>
  <c r="L11" i="1"/>
  <c r="M11" i="1"/>
  <c r="L41" i="1"/>
  <c r="M41" i="1"/>
  <c r="L42" i="1"/>
  <c r="M42" i="1"/>
  <c r="L43" i="1"/>
  <c r="M43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6" i="1"/>
  <c r="M46" i="1"/>
  <c r="L47" i="1"/>
  <c r="M47" i="1"/>
  <c r="L48" i="1"/>
  <c r="M48" i="1"/>
  <c r="L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G71" i="1"/>
  <c r="P65" i="1"/>
  <c r="N22" i="1" l="1"/>
  <c r="L65" i="1"/>
  <c r="M65" i="1"/>
  <c r="N54" i="1" l="1"/>
  <c r="N55" i="1" l="1"/>
  <c r="N53" i="1"/>
  <c r="N56" i="1"/>
  <c r="N64" i="1"/>
  <c r="N62" i="1"/>
  <c r="N60" i="1"/>
  <c r="N36" i="1"/>
  <c r="N9" i="1"/>
  <c r="N42" i="1"/>
  <c r="N25" i="1"/>
  <c r="N10" i="1"/>
  <c r="N41" i="1"/>
  <c r="N20" i="1"/>
  <c r="N24" i="1"/>
  <c r="N38" i="1"/>
  <c r="N40" i="1"/>
  <c r="N58" i="1"/>
  <c r="N37" i="1"/>
  <c r="N45" i="1"/>
  <c r="N65" i="1"/>
  <c r="N15" i="1"/>
  <c r="N19" i="1"/>
  <c r="N21" i="1"/>
  <c r="N26" i="1"/>
  <c r="N28" i="1"/>
  <c r="N32" i="1"/>
  <c r="N51" i="1"/>
  <c r="N57" i="1"/>
  <c r="N63" i="1"/>
  <c r="N61" i="1"/>
  <c r="N43" i="1"/>
  <c r="N12" i="1"/>
  <c r="N16" i="1"/>
  <c r="N31" i="1"/>
  <c r="N35" i="1"/>
  <c r="N46" i="1"/>
  <c r="N48" i="1"/>
  <c r="N52" i="1"/>
  <c r="N11" i="1"/>
  <c r="N14" i="1"/>
  <c r="N23" i="1"/>
  <c r="N30" i="1"/>
  <c r="N39" i="1"/>
  <c r="N50" i="1"/>
  <c r="N59" i="1"/>
  <c r="N13" i="1"/>
  <c r="N18" i="1"/>
  <c r="N27" i="1"/>
  <c r="N29" i="1"/>
  <c r="N34" i="1"/>
  <c r="N47" i="1"/>
  <c r="N49" i="1"/>
  <c r="N17" i="1"/>
  <c r="N33" i="1"/>
</calcChain>
</file>

<file path=xl/sharedStrings.xml><?xml version="1.0" encoding="utf-8"?>
<sst xmlns="http://schemas.openxmlformats.org/spreadsheetml/2006/main" count="2722" uniqueCount="290">
  <si>
    <t xml:space="preserve">Produto </t>
  </si>
  <si>
    <t>Especificação</t>
  </si>
  <si>
    <t xml:space="preserve">Achocolatado </t>
  </si>
  <si>
    <t>Nescau</t>
  </si>
  <si>
    <t>400g</t>
  </si>
  <si>
    <t>Toddy</t>
  </si>
  <si>
    <t xml:space="preserve">400g </t>
  </si>
  <si>
    <t xml:space="preserve">Açucar Cristal </t>
  </si>
  <si>
    <t>menor preço</t>
  </si>
  <si>
    <t xml:space="preserve">5Kg </t>
  </si>
  <si>
    <t xml:space="preserve">Água Sanitaria </t>
  </si>
  <si>
    <t>Q. Boa</t>
  </si>
  <si>
    <t xml:space="preserve">1L </t>
  </si>
  <si>
    <t>1L</t>
  </si>
  <si>
    <t>Amaciante</t>
  </si>
  <si>
    <t>Confort</t>
  </si>
  <si>
    <t>Alpes</t>
  </si>
  <si>
    <t xml:space="preserve">Arroz Agulinha Tipo 1 </t>
  </si>
  <si>
    <t>Frias Vermelho</t>
  </si>
  <si>
    <t>Angolinhas</t>
  </si>
  <si>
    <t>Arroz Agulinha Tipo 1</t>
  </si>
  <si>
    <t>Zaeli</t>
  </si>
  <si>
    <t>Arroz Tipo Extra</t>
  </si>
  <si>
    <t>Frias Ferde</t>
  </si>
  <si>
    <t>Classe A</t>
  </si>
  <si>
    <t>Prato Pino</t>
  </si>
  <si>
    <t xml:space="preserve">Biscoito Água/Sal ou Cream Cracker </t>
  </si>
  <si>
    <t>Marilan</t>
  </si>
  <si>
    <t>Biscoito Maizena</t>
  </si>
  <si>
    <t>Café Torrado e Moido</t>
  </si>
  <si>
    <t>Damasco</t>
  </si>
  <si>
    <t>500g</t>
  </si>
  <si>
    <t>Jandaia</t>
  </si>
  <si>
    <t>3 corações</t>
  </si>
  <si>
    <t xml:space="preserve">Creme Dental </t>
  </si>
  <si>
    <t>Close-Up Red</t>
  </si>
  <si>
    <t xml:space="preserve">90g </t>
  </si>
  <si>
    <t>Sorriso Super Refr</t>
  </si>
  <si>
    <t>Desinfetante</t>
  </si>
  <si>
    <t xml:space="preserve">500ml </t>
  </si>
  <si>
    <t>Detergente Liquido</t>
  </si>
  <si>
    <t>Ypê</t>
  </si>
  <si>
    <t>Ervilha em Lata</t>
  </si>
  <si>
    <t xml:space="preserve">Quero </t>
  </si>
  <si>
    <t>Extrato de Tomate</t>
  </si>
  <si>
    <t>Elefante</t>
  </si>
  <si>
    <t xml:space="preserve">Farinha de Milho </t>
  </si>
  <si>
    <t>Farinha de Mandioca</t>
  </si>
  <si>
    <t xml:space="preserve">Pinduca </t>
  </si>
  <si>
    <t xml:space="preserve">1Kg </t>
  </si>
  <si>
    <t xml:space="preserve">Farinha de Trigo </t>
  </si>
  <si>
    <t xml:space="preserve">Arapongas </t>
  </si>
  <si>
    <t>Feijão Carioca Tipo 1</t>
  </si>
  <si>
    <t>Kirey</t>
  </si>
  <si>
    <t>Feijão Carioca Tipo 2</t>
  </si>
  <si>
    <t>Martinelli</t>
  </si>
  <si>
    <t xml:space="preserve">Frango  </t>
  </si>
  <si>
    <t>Resfriado</t>
  </si>
  <si>
    <t xml:space="preserve">Lã de Aço Bombril </t>
  </si>
  <si>
    <t xml:space="preserve">Bombril </t>
  </si>
  <si>
    <t>Pacote</t>
  </si>
  <si>
    <t>Leite L.Vida Integral</t>
  </si>
  <si>
    <t>Lider</t>
  </si>
  <si>
    <t xml:space="preserve">Limpador Multiuso </t>
  </si>
  <si>
    <t>Veja (Azul)</t>
  </si>
  <si>
    <t>Alpes (Azul)</t>
  </si>
  <si>
    <t>Macarrão Sêmola Espaguetti</t>
  </si>
  <si>
    <t>Macarrão Sêmola</t>
  </si>
  <si>
    <t>Floriani</t>
  </si>
  <si>
    <t xml:space="preserve">500g </t>
  </si>
  <si>
    <t>Milho Verde Lata</t>
  </si>
  <si>
    <t>Quero</t>
  </si>
  <si>
    <t xml:space="preserve">Óleo de Soja - pet </t>
  </si>
  <si>
    <t xml:space="preserve">Liza </t>
  </si>
  <si>
    <t xml:space="preserve">900ml </t>
  </si>
  <si>
    <t>Papel Higiênico Folha Dupla</t>
  </si>
  <si>
    <t>Neve</t>
  </si>
  <si>
    <t>30m c/4</t>
  </si>
  <si>
    <t>Papel Higiênico Folha Simples</t>
  </si>
  <si>
    <t>Milli</t>
  </si>
  <si>
    <t>60m c/4</t>
  </si>
  <si>
    <t xml:space="preserve">Sabão em Pedra  </t>
  </si>
  <si>
    <t xml:space="preserve">1 Kg </t>
  </si>
  <si>
    <t xml:space="preserve">Sabão em Pó  </t>
  </si>
  <si>
    <t>Omo</t>
  </si>
  <si>
    <t>800 gr</t>
  </si>
  <si>
    <t xml:space="preserve">Sabonete  </t>
  </si>
  <si>
    <t>Lux Sauve</t>
  </si>
  <si>
    <t xml:space="preserve">Sal Refinado </t>
  </si>
  <si>
    <t xml:space="preserve">Sardinha em Òleo  </t>
  </si>
  <si>
    <t>Coqueiro</t>
  </si>
  <si>
    <t>125g</t>
  </si>
  <si>
    <t>Tempero Completo</t>
  </si>
  <si>
    <t xml:space="preserve">Sabor Ami </t>
  </si>
  <si>
    <t>300g</t>
  </si>
  <si>
    <t xml:space="preserve">Pão </t>
  </si>
  <si>
    <t xml:space="preserve">Francês </t>
  </si>
  <si>
    <t xml:space="preserve">Kg </t>
  </si>
  <si>
    <t xml:space="preserve">Carne Bovina </t>
  </si>
  <si>
    <t xml:space="preserve">Coxão Mole </t>
  </si>
  <si>
    <t xml:space="preserve">Ovos  de Galinha </t>
  </si>
  <si>
    <t>Branco Médio</t>
  </si>
  <si>
    <t xml:space="preserve">Duzia </t>
  </si>
  <si>
    <t xml:space="preserve">1,8L </t>
  </si>
  <si>
    <t>Vida</t>
  </si>
  <si>
    <t>170g</t>
  </si>
  <si>
    <t>310g</t>
  </si>
  <si>
    <t xml:space="preserve">85g </t>
  </si>
  <si>
    <t>M0LICENTER</t>
  </si>
  <si>
    <t>R$</t>
  </si>
  <si>
    <t>ALVORADA</t>
  </si>
  <si>
    <t>UNIVERSIDADE ESTADUAL DO ESTADO DO PARANÁ - UNESPAR</t>
  </si>
  <si>
    <r>
      <t xml:space="preserve">CAMPUS  </t>
    </r>
    <r>
      <rPr>
        <b/>
        <sz val="12"/>
        <rFont val="Calibri"/>
        <family val="2"/>
      </rPr>
      <t>DE  APUCARANA</t>
    </r>
  </si>
  <si>
    <t>Avenida Minas Gerais, 5021 CEP 86.813 - 250 – Apucarana/Paraná</t>
  </si>
  <si>
    <t>CIDADE CANÇÃO</t>
  </si>
  <si>
    <t>CONDOR</t>
  </si>
  <si>
    <t>ECONÔMICO</t>
  </si>
  <si>
    <t>PESQUISA DE PREÇOS                                                                                             ITENS DA CESTA BÁSICA</t>
  </si>
  <si>
    <t>LOJAS DE SUPERMERCADOS PESQUISADAS</t>
  </si>
  <si>
    <t>UNIDADE DE MEDIDA</t>
  </si>
  <si>
    <t>VARIAÇÃO   %</t>
  </si>
  <si>
    <t>Pinho Sol</t>
  </si>
  <si>
    <t>QUANTIDADE DE ITENS COM MENORES PREÇOS</t>
  </si>
  <si>
    <t>QUANTIDADE DE ITENS COM MAIORES PREÇOS</t>
  </si>
  <si>
    <t>LOJAS PESQUISADAS</t>
  </si>
  <si>
    <t>QUANTIDADE DE ITENS COM</t>
  </si>
  <si>
    <t>MENOR PREÇO</t>
  </si>
  <si>
    <t>MAIOR PREÇO</t>
  </si>
  <si>
    <t>MUFFATO</t>
  </si>
  <si>
    <t>MOLICENTER</t>
  </si>
  <si>
    <t>PREÇO MÍNIMO</t>
  </si>
  <si>
    <t>PREÇO MÁXIMO</t>
  </si>
  <si>
    <t>COORDENADOR DO PROJETO DE PESQUISA</t>
  </si>
  <si>
    <t>VINICIUS MARTINS CALIXTO</t>
  </si>
  <si>
    <t>DANILO SOARES DOS SANTOS</t>
  </si>
  <si>
    <t>MATEUS CELESTE MARQUES</t>
  </si>
  <si>
    <t>EM 20/11/2021</t>
  </si>
  <si>
    <t xml:space="preserve">PESQUISA PREÇO CESTA BÁSICA - UNESPAR - </t>
  </si>
  <si>
    <t>Un.Med</t>
  </si>
  <si>
    <t>Análise da Evolução dos Preços.</t>
  </si>
  <si>
    <t>SUPERMERCADO ALVORADA (Rua Antonio José Oliveira, 390)</t>
  </si>
  <si>
    <t>EVOLUÇÃO DOS PREÇOS</t>
  </si>
  <si>
    <t>SUPERMERCADO CIDADE CANÇÃO</t>
  </si>
  <si>
    <t>EM       20-11-21</t>
  </si>
  <si>
    <t>SUPERMERCADO CONDOR</t>
  </si>
  <si>
    <t>SUPERMERCADO ECONOMICO</t>
  </si>
  <si>
    <t>SUPERMERCADO MOLICENTER</t>
  </si>
  <si>
    <t>SUPERMERCADO ECONÔMICO</t>
  </si>
  <si>
    <t>SUPERMERCADO MUFFATO</t>
  </si>
  <si>
    <t>Pesquisador</t>
  </si>
  <si>
    <t>EM 11/12/2021</t>
  </si>
  <si>
    <t>VARIAÇÃO</t>
  </si>
  <si>
    <t>PREÇO(1)</t>
  </si>
  <si>
    <t>ACUMULADA</t>
  </si>
  <si>
    <t>370g</t>
  </si>
  <si>
    <t>FELIPE LEITE DA SILVA</t>
  </si>
  <si>
    <t>EM       11-12-21</t>
  </si>
  <si>
    <t>EM       12-02-22</t>
  </si>
  <si>
    <t xml:space="preserve">PESQUISA PREÇO ITENS CESTA BÁSICA - UNESPAR - </t>
  </si>
  <si>
    <t>ANALISE  VARIAÇÃO  PREÇOS  MÉDIOS</t>
  </si>
  <si>
    <t xml:space="preserve"> PREÇO MÉDIO EM 20/11/2021</t>
  </si>
  <si>
    <t>TURMA</t>
  </si>
  <si>
    <t>GUILHERME AUGUSTO BORGES QUESSADA RIBEIRO</t>
  </si>
  <si>
    <t>EM 12/02/2022</t>
  </si>
  <si>
    <t>TOTAL PREÇO MÉDIO</t>
  </si>
  <si>
    <t xml:space="preserve"> PREÇO MÉDIO EM 11/12/2021</t>
  </si>
  <si>
    <t xml:space="preserve"> PREÇO MÉDIO EM 12/02/2022</t>
  </si>
  <si>
    <t>evolução mensal</t>
  </si>
  <si>
    <t>evolução acumulada</t>
  </si>
  <si>
    <t>EM 26/03/2022</t>
  </si>
  <si>
    <t>EM       26-03-22</t>
  </si>
  <si>
    <t>EM       11-12-22</t>
  </si>
  <si>
    <t>EM       12-12-21</t>
  </si>
  <si>
    <t xml:space="preserve"> PREÇO MÉDIO EM 26/03/2022</t>
  </si>
  <si>
    <t>R$ 6,89</t>
  </si>
  <si>
    <t>R$ 7,99</t>
  </si>
  <si>
    <t>R$ 15,88</t>
  </si>
  <si>
    <t>R$ 3,59</t>
  </si>
  <si>
    <t>R$ 3,49</t>
  </si>
  <si>
    <t>R$ 16,98</t>
  </si>
  <si>
    <t>R$ 17,69</t>
  </si>
  <si>
    <t>R$ 23,39</t>
  </si>
  <si>
    <t>R$ 25,29</t>
  </si>
  <si>
    <t>R$ 4,99</t>
  </si>
  <si>
    <t>R$ 5,29</t>
  </si>
  <si>
    <t>R$ 15,99</t>
  </si>
  <si>
    <t>R$ 17,98</t>
  </si>
  <si>
    <t>R$ 3,29</t>
  </si>
  <si>
    <t>R$ 5,39</t>
  </si>
  <si>
    <t>R$ 5,59</t>
  </si>
  <si>
    <t>R$ 15,98</t>
  </si>
  <si>
    <t>R$ 5,89</t>
  </si>
  <si>
    <t>R$ 3,89</t>
  </si>
  <si>
    <t>R$ 2,99</t>
  </si>
  <si>
    <t>R$ 3,09</t>
  </si>
  <si>
    <t>R$ 9,29</t>
  </si>
  <si>
    <t>R$ 8,99</t>
  </si>
  <si>
    <t>R$ 1,29</t>
  </si>
  <si>
    <t>R$ 4,59</t>
  </si>
  <si>
    <t>R$ 4,29</t>
  </si>
  <si>
    <t>R$ 2,79</t>
  </si>
  <si>
    <t>R$ 2,29</t>
  </si>
  <si>
    <t>R$ 1,89</t>
  </si>
  <si>
    <t>R$ 2,39</t>
  </si>
  <si>
    <t>R$ 6,15</t>
  </si>
  <si>
    <t>R$ 11,98</t>
  </si>
  <si>
    <t>R$ 8,98</t>
  </si>
  <si>
    <t>R$ 13,98</t>
  </si>
  <si>
    <t>R$ 10,09</t>
  </si>
  <si>
    <t>R$ 3,19</t>
  </si>
  <si>
    <t>R$ 10,98</t>
  </si>
  <si>
    <t>R$ 31,90</t>
  </si>
  <si>
    <t>R$ 7,49</t>
  </si>
  <si>
    <t>R$ 19,79</t>
  </si>
  <si>
    <t>NICOLE FERREIRA DA COSTA BORIM</t>
  </si>
  <si>
    <t>evolução preço médio</t>
  </si>
  <si>
    <t>periodo</t>
  </si>
  <si>
    <t>Água Sanitaria.</t>
  </si>
  <si>
    <t>M      E      R       C      E      A      R      I      A</t>
  </si>
  <si>
    <t xml:space="preserve">H  I  G  I  E  N  E     E     L  I  M  P  E  Z  A  </t>
  </si>
  <si>
    <t>OUTROS</t>
  </si>
  <si>
    <t>M   E   R   C   E   A   R   I   A</t>
  </si>
  <si>
    <t xml:space="preserve">H I G I E N E     E     L I M P E Z A </t>
  </si>
  <si>
    <t xml:space="preserve">OUTROS </t>
  </si>
  <si>
    <t>CURSO</t>
  </si>
  <si>
    <t>PESQUISADORES EXTENSIONISTAS</t>
  </si>
  <si>
    <t>ECONÒMICO</t>
  </si>
  <si>
    <t>7.98</t>
  </si>
  <si>
    <t>900gr</t>
  </si>
  <si>
    <t>EM         30-04-2022</t>
  </si>
  <si>
    <t>EM          30-04-2022</t>
  </si>
  <si>
    <t>EM       30-04-22</t>
  </si>
  <si>
    <t>EM 30/04/2022</t>
  </si>
  <si>
    <t>R$ 1,90</t>
  </si>
  <si>
    <t>EM        28/05/2022</t>
  </si>
  <si>
    <t>Acadêmico do Curso Administração de Empresas Segundo Ano Noturno Turma B</t>
  </si>
  <si>
    <t>SUPERMERCADO MUFATO</t>
  </si>
  <si>
    <t>EM 28/05/2022</t>
  </si>
  <si>
    <t>EM          28-05-2022</t>
  </si>
  <si>
    <t>EM            28-05-2022</t>
  </si>
  <si>
    <t xml:space="preserve"> PREÇO MÉDIO EM 28/05/2022</t>
  </si>
  <si>
    <t xml:space="preserve"> PREÇO MÉDIO EM 30/04/2022</t>
  </si>
  <si>
    <t>EM        25/06/2022</t>
  </si>
  <si>
    <t>EM          25-06-2022</t>
  </si>
  <si>
    <t>EM            25-06-2022</t>
  </si>
  <si>
    <t>EM         28-05-2022</t>
  </si>
  <si>
    <t>EM         25-06-2022</t>
  </si>
  <si>
    <t xml:space="preserve"> PREÇO MÉDIO EM 25/06/2022</t>
  </si>
  <si>
    <t xml:space="preserve">EQUIPE DOS PESQUISADORES VOLUNTÁRIOS EXTENSIONISTAS DO </t>
  </si>
  <si>
    <t>CURSO DE GRADUAÇÃO EM ADMINISTRAÇÃO DE EMPRESAS  DA UNESPAR  CAMPUS APUCARANA</t>
  </si>
  <si>
    <t xml:space="preserve">PESQUISA PREÇO CESTA BÁSICA - UNESPAR/PROCON </t>
  </si>
  <si>
    <t>SUPERMERCADO ALVORADA</t>
  </si>
  <si>
    <t>Preço R$</t>
  </si>
  <si>
    <t>M          E          R          C          E           A          R          I           A</t>
  </si>
  <si>
    <t xml:space="preserve">L I M P E Z A    E   H I G I E N E </t>
  </si>
  <si>
    <t>O U T R O S</t>
  </si>
  <si>
    <t>Pesquisadora</t>
  </si>
  <si>
    <t>Acadêmica do Curso Administração de Empresas Segundo Ano Noturno Turma B</t>
  </si>
  <si>
    <t>EM       08/04/2023</t>
  </si>
  <si>
    <t>EM          08-04-2023</t>
  </si>
  <si>
    <t>EM            08-04-2023</t>
  </si>
  <si>
    <t xml:space="preserve"> PREÇO MÉDIO EM 08/04/2023</t>
  </si>
  <si>
    <t>3º ANO</t>
  </si>
  <si>
    <t>ADMINISTRAÇÃO DE EMPRESAS</t>
  </si>
  <si>
    <t>VARIAÇÃO DO PERIODO</t>
  </si>
  <si>
    <t>VARIAÇÃO ACUMJLADA</t>
  </si>
  <si>
    <t>EM            20-11-21</t>
  </si>
  <si>
    <t>EM          11-12-21</t>
  </si>
  <si>
    <t>EM          12-02-22</t>
  </si>
  <si>
    <t>EM          26-03-22</t>
  </si>
  <si>
    <t>EM           08-04-2023</t>
  </si>
  <si>
    <t>EM 25/06/2022</t>
  </si>
  <si>
    <t>EM 08/04/2023</t>
  </si>
  <si>
    <t>Pesquisa realizada em 06 de Maio de  2023</t>
  </si>
  <si>
    <t>Pesquisa realizada em 06 de Maio de 2023</t>
  </si>
  <si>
    <r>
      <rPr>
        <sz val="10"/>
        <rFont val="Arial MT"/>
        <family val="2"/>
      </rPr>
      <t>Pesquisa realizada em 06 de Maio de 2023</t>
    </r>
  </si>
  <si>
    <r>
      <rPr>
        <sz val="12"/>
        <rFont val="Arial MT"/>
        <family val="2"/>
      </rPr>
      <t>Pesquisa realizada em 06 de Maio de 2023</t>
    </r>
  </si>
  <si>
    <t>P R E Ç O   M É D I O</t>
  </si>
  <si>
    <t>EM 06/05/2024</t>
  </si>
  <si>
    <t>EM       06/05/2023</t>
  </si>
  <si>
    <t>Pesquisa realizada 06 de Maio  de 2023</t>
  </si>
  <si>
    <t>EM            06-05-2023</t>
  </si>
  <si>
    <t>EM           06-05-2023</t>
  </si>
  <si>
    <t xml:space="preserve"> PREÇO MÉDIO EM 06/05/2023</t>
  </si>
  <si>
    <t>PESQUISA ITENS DA CESTA BÁSICA         REF.  MAIO 2023</t>
  </si>
  <si>
    <t>PROF. ACIR BACõN (COLEGIADO DO CURSO DE CIÊNCIAS ECONÔMICAS - UNESPAR - CAMPUS APUCARANA</t>
  </si>
  <si>
    <t>EM           20-11-21</t>
  </si>
  <si>
    <t>EM             11-12-21</t>
  </si>
  <si>
    <t>EM             12-02-22</t>
  </si>
  <si>
    <t>EM             26-03-22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</si>
</sst>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"/>
    <numFmt numFmtId="165" formatCode="0.0"/>
    <numFmt numFmtId="166" formatCode="&quot;R$&quot;\ #,##0.00"/>
    <numFmt numFmtId="167" formatCode="_-[$R$-416]\ * #,##0.00_-;\-[$R$-416]\ * #,##0.00_-;_-[$R$-416]\ * &quot;-&quot;??_-;_-@_-"/>
    <numFmt numFmtId="168" formatCode="0.00000"/>
    <numFmt numFmtId="169" formatCode="[$R$-416]#,##0.00"/>
    <numFmt numFmtId="170" formatCode="_-&quot;R$&quot;\ * #,##0.00_-;\-&quot;R$&quot;\ * #,##0.00_-;_-&quot;R$&quot;\ * &quot;-&quot;??_-;_-@"/>
  </numFmts>
  <fonts count="7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name val="Bitstream Vera Sans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0"/>
      <name val="Arial MT"/>
    </font>
    <font>
      <sz val="10"/>
      <name val="Arial MT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 MT"/>
      <family val="2"/>
    </font>
    <font>
      <sz val="12"/>
      <name val="Bitstream Vera Sans"/>
      <family val="2"/>
    </font>
    <font>
      <sz val="12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CE52"/>
        <bgColor indexed="64"/>
      </patternFill>
    </fill>
    <fill>
      <patternFill patternType="solid">
        <fgColor theme="5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602">
    <xf numFmtId="0" fontId="0" fillId="0" borderId="0" xfId="0"/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3" xfId="0" applyBorder="1"/>
    <xf numFmtId="0" fontId="3" fillId="0" borderId="0" xfId="0" applyFont="1"/>
    <xf numFmtId="0" fontId="4" fillId="0" borderId="0" xfId="0" applyFont="1"/>
    <xf numFmtId="0" fontId="0" fillId="0" borderId="8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16" xfId="0" applyFill="1" applyBorder="1"/>
    <xf numFmtId="0" fontId="0" fillId="0" borderId="13" xfId="0" applyFill="1" applyBorder="1"/>
    <xf numFmtId="0" fontId="3" fillId="0" borderId="0" xfId="0" applyFont="1" applyAlignment="1"/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0" fillId="0" borderId="9" xfId="0" applyFill="1" applyBorder="1"/>
    <xf numFmtId="0" fontId="0" fillId="0" borderId="10" xfId="0" applyFill="1" applyBorder="1"/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vertical="center"/>
    </xf>
    <xf numFmtId="0" fontId="19" fillId="0" borderId="8" xfId="0" applyFont="1" applyBorder="1"/>
    <xf numFmtId="0" fontId="19" fillId="0" borderId="3" xfId="0" applyFont="1" applyBorder="1"/>
    <xf numFmtId="0" fontId="19" fillId="0" borderId="3" xfId="0" applyFont="1" applyBorder="1" applyAlignment="1">
      <alignment horizontal="center"/>
    </xf>
    <xf numFmtId="0" fontId="19" fillId="0" borderId="4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17" borderId="1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/>
    <xf numFmtId="166" fontId="19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wrapText="1"/>
    </xf>
    <xf numFmtId="166" fontId="20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/>
    <xf numFmtId="0" fontId="0" fillId="0" borderId="1" xfId="0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12" fillId="10" borderId="1" xfId="0" applyNumberFormat="1" applyFont="1" applyFill="1" applyBorder="1" applyAlignment="1">
      <alignment horizontal="center"/>
    </xf>
    <xf numFmtId="0" fontId="12" fillId="10" borderId="26" xfId="0" applyNumberFormat="1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/>
    <xf numFmtId="0" fontId="3" fillId="2" borderId="13" xfId="0" applyFont="1" applyFill="1" applyBorder="1" applyAlignment="1">
      <alignment vertical="center"/>
    </xf>
    <xf numFmtId="168" fontId="3" fillId="0" borderId="13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22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/>
    <xf numFmtId="166" fontId="1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0" fillId="0" borderId="0" xfId="0" applyNumberFormat="1" applyFont="1"/>
    <xf numFmtId="166" fontId="0" fillId="0" borderId="0" xfId="0" applyNumberFormat="1" applyFill="1"/>
    <xf numFmtId="168" fontId="0" fillId="0" borderId="4" xfId="0" applyNumberFormat="1" applyBorder="1" applyAlignment="1">
      <alignment horizontal="center"/>
    </xf>
    <xf numFmtId="0" fontId="11" fillId="10" borderId="7" xfId="0" applyNumberFormat="1" applyFont="1" applyFill="1" applyBorder="1" applyAlignment="1">
      <alignment horizontal="center"/>
    </xf>
    <xf numFmtId="166" fontId="19" fillId="0" borderId="40" xfId="0" applyNumberFormat="1" applyFont="1" applyBorder="1" applyAlignment="1">
      <alignment horizontal="right" vertical="top" shrinkToFit="1"/>
    </xf>
    <xf numFmtId="166" fontId="34" fillId="0" borderId="4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center" vertical="center" wrapText="1"/>
    </xf>
    <xf numFmtId="166" fontId="29" fillId="0" borderId="1" xfId="0" applyNumberFormat="1" applyFont="1" applyBorder="1" applyAlignment="1">
      <alignment horizontal="center" vertical="center" wrapText="1"/>
    </xf>
    <xf numFmtId="166" fontId="19" fillId="0" borderId="37" xfId="0" applyNumberFormat="1" applyFont="1" applyBorder="1" applyAlignment="1">
      <alignment horizontal="center" vertical="center" wrapText="1"/>
    </xf>
    <xf numFmtId="166" fontId="19" fillId="0" borderId="38" xfId="0" applyNumberFormat="1" applyFont="1" applyBorder="1" applyAlignment="1">
      <alignment horizontal="center" vertical="center" wrapText="1"/>
    </xf>
    <xf numFmtId="166" fontId="20" fillId="0" borderId="38" xfId="0" applyNumberFormat="1" applyFont="1" applyBorder="1" applyAlignment="1">
      <alignment horizontal="center" vertical="center" wrapText="1"/>
    </xf>
    <xf numFmtId="166" fontId="21" fillId="0" borderId="38" xfId="0" applyNumberFormat="1" applyFont="1" applyBorder="1" applyAlignment="1">
      <alignment horizontal="center" vertical="center" wrapText="1"/>
    </xf>
    <xf numFmtId="166" fontId="22" fillId="0" borderId="37" xfId="0" applyNumberFormat="1" applyFont="1" applyBorder="1" applyAlignment="1">
      <alignment horizontal="center" vertical="center" wrapText="1"/>
    </xf>
    <xf numFmtId="166" fontId="22" fillId="0" borderId="38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/>
    </xf>
    <xf numFmtId="166" fontId="3" fillId="15" borderId="1" xfId="0" applyNumberFormat="1" applyFont="1" applyFill="1" applyBorder="1" applyAlignment="1">
      <alignment horizontal="center"/>
    </xf>
    <xf numFmtId="0" fontId="0" fillId="0" borderId="13" xfId="0" applyBorder="1"/>
    <xf numFmtId="2" fontId="0" fillId="5" borderId="15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1" fontId="11" fillId="10" borderId="54" xfId="0" applyNumberFormat="1" applyFont="1" applyFill="1" applyBorder="1" applyAlignment="1">
      <alignment horizontal="center"/>
    </xf>
    <xf numFmtId="166" fontId="0" fillId="5" borderId="15" xfId="0" applyNumberFormat="1" applyFill="1" applyBorder="1" applyAlignment="1">
      <alignment horizontal="center"/>
    </xf>
    <xf numFmtId="166" fontId="19" fillId="10" borderId="15" xfId="0" applyNumberFormat="1" applyFont="1" applyFill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19" fillId="7" borderId="15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0" fillId="0" borderId="16" xfId="0" applyBorder="1"/>
    <xf numFmtId="0" fontId="0" fillId="0" borderId="3" xfId="0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wrapText="1"/>
    </xf>
    <xf numFmtId="166" fontId="19" fillId="0" borderId="3" xfId="0" applyNumberFormat="1" applyFont="1" applyBorder="1" applyAlignment="1">
      <alignment horizontal="center" vertical="center" wrapText="1"/>
    </xf>
    <xf numFmtId="166" fontId="19" fillId="0" borderId="7" xfId="0" applyNumberFormat="1" applyFont="1" applyBorder="1" applyAlignment="1">
      <alignment horizontal="center" vertical="center" wrapText="1"/>
    </xf>
    <xf numFmtId="0" fontId="0" fillId="0" borderId="25" xfId="0" applyFill="1" applyBorder="1"/>
    <xf numFmtId="0" fontId="0" fillId="0" borderId="26" xfId="0" applyFill="1" applyBorder="1"/>
    <xf numFmtId="0" fontId="0" fillId="0" borderId="26" xfId="0" applyFill="1" applyBorder="1" applyAlignment="1">
      <alignment horizontal="center"/>
    </xf>
    <xf numFmtId="166" fontId="9" fillId="0" borderId="26" xfId="0" applyNumberFormat="1" applyFont="1" applyFill="1" applyBorder="1" applyAlignment="1">
      <alignment horizontal="center" wrapText="1"/>
    </xf>
    <xf numFmtId="166" fontId="19" fillId="0" borderId="26" xfId="0" applyNumberFormat="1" applyFont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wrapText="1"/>
    </xf>
    <xf numFmtId="166" fontId="22" fillId="0" borderId="3" xfId="0" applyNumberFormat="1" applyFont="1" applyBorder="1" applyAlignment="1">
      <alignment horizontal="center" vertical="center" wrapText="1"/>
    </xf>
    <xf numFmtId="166" fontId="22" fillId="0" borderId="26" xfId="0" applyNumberFormat="1" applyFont="1" applyBorder="1" applyAlignment="1">
      <alignment horizontal="center" vertical="center" wrapText="1"/>
    </xf>
    <xf numFmtId="0" fontId="0" fillId="0" borderId="46" xfId="0" applyBorder="1"/>
    <xf numFmtId="0" fontId="0" fillId="0" borderId="10" xfId="0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0" xfId="0" applyAlignment="1">
      <alignment horizontal="center"/>
    </xf>
    <xf numFmtId="0" fontId="19" fillId="0" borderId="25" xfId="0" applyFont="1" applyBorder="1"/>
    <xf numFmtId="0" fontId="19" fillId="0" borderId="26" xfId="0" applyFont="1" applyBorder="1"/>
    <xf numFmtId="0" fontId="19" fillId="0" borderId="26" xfId="0" applyFont="1" applyBorder="1" applyAlignment="1">
      <alignment horizontal="center"/>
    </xf>
    <xf numFmtId="166" fontId="19" fillId="0" borderId="57" xfId="0" applyNumberFormat="1" applyFont="1" applyBorder="1" applyAlignment="1">
      <alignment horizontal="center" vertical="center" wrapText="1"/>
    </xf>
    <xf numFmtId="166" fontId="25" fillId="0" borderId="0" xfId="0" applyNumberFormat="1" applyFont="1"/>
    <xf numFmtId="166" fontId="0" fillId="0" borderId="0" xfId="0" applyNumberFormat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66" fontId="19" fillId="0" borderId="69" xfId="0" applyNumberFormat="1" applyFont="1" applyBorder="1" applyAlignment="1">
      <alignment horizontal="center" vertical="center" wrapText="1"/>
    </xf>
    <xf numFmtId="166" fontId="19" fillId="10" borderId="38" xfId="0" applyNumberFormat="1" applyFont="1" applyFill="1" applyBorder="1" applyAlignment="1">
      <alignment horizontal="center" vertical="center" wrapText="1"/>
    </xf>
    <xf numFmtId="166" fontId="21" fillId="10" borderId="38" xfId="0" applyNumberFormat="1" applyFont="1" applyFill="1" applyBorder="1" applyAlignment="1">
      <alignment horizontal="center" vertical="center" wrapText="1"/>
    </xf>
    <xf numFmtId="166" fontId="19" fillId="10" borderId="57" xfId="0" applyNumberFormat="1" applyFont="1" applyFill="1" applyBorder="1" applyAlignment="1">
      <alignment horizontal="center" vertical="center" wrapText="1"/>
    </xf>
    <xf numFmtId="166" fontId="22" fillId="10" borderId="38" xfId="0" applyNumberFormat="1" applyFont="1" applyFill="1" applyBorder="1" applyAlignment="1">
      <alignment horizontal="center" vertical="center" wrapText="1"/>
    </xf>
    <xf numFmtId="166" fontId="22" fillId="10" borderId="57" xfId="0" applyNumberFormat="1" applyFont="1" applyFill="1" applyBorder="1" applyAlignment="1">
      <alignment horizontal="center" vertical="center" wrapText="1"/>
    </xf>
    <xf numFmtId="166" fontId="37" fillId="21" borderId="37" xfId="0" applyNumberFormat="1" applyFont="1" applyFill="1" applyBorder="1" applyAlignment="1">
      <alignment horizontal="center" vertical="center" wrapText="1"/>
    </xf>
    <xf numFmtId="166" fontId="37" fillId="21" borderId="38" xfId="0" applyNumberFormat="1" applyFont="1" applyFill="1" applyBorder="1" applyAlignment="1">
      <alignment horizontal="center" vertical="center" wrapText="1"/>
    </xf>
    <xf numFmtId="166" fontId="40" fillId="21" borderId="38" xfId="0" applyNumberFormat="1" applyFont="1" applyFill="1" applyBorder="1" applyAlignment="1">
      <alignment horizontal="center" vertical="center" wrapText="1"/>
    </xf>
    <xf numFmtId="166" fontId="41" fillId="21" borderId="38" xfId="0" applyNumberFormat="1" applyFont="1" applyFill="1" applyBorder="1" applyAlignment="1">
      <alignment horizontal="center" vertical="center" wrapText="1"/>
    </xf>
    <xf numFmtId="166" fontId="37" fillId="21" borderId="57" xfId="0" applyNumberFormat="1" applyFont="1" applyFill="1" applyBorder="1" applyAlignment="1">
      <alignment horizontal="center" vertical="center" wrapText="1"/>
    </xf>
    <xf numFmtId="166" fontId="42" fillId="21" borderId="38" xfId="0" applyNumberFormat="1" applyFont="1" applyFill="1" applyBorder="1" applyAlignment="1">
      <alignment horizontal="center" vertical="center" wrapText="1"/>
    </xf>
    <xf numFmtId="0" fontId="11" fillId="10" borderId="7" xfId="0" applyNumberFormat="1" applyFont="1" applyFill="1" applyBorder="1" applyAlignment="1">
      <alignment horizontal="center" vertical="center"/>
    </xf>
    <xf numFmtId="0" fontId="43" fillId="21" borderId="10" xfId="0" applyNumberFormat="1" applyFont="1" applyFill="1" applyBorder="1" applyAlignment="1">
      <alignment horizontal="center"/>
    </xf>
    <xf numFmtId="0" fontId="43" fillId="21" borderId="15" xfId="0" applyNumberFormat="1" applyFont="1" applyFill="1" applyBorder="1" applyAlignment="1">
      <alignment horizontal="center"/>
    </xf>
    <xf numFmtId="0" fontId="43" fillId="21" borderId="15" xfId="0" applyNumberFormat="1" applyFont="1" applyFill="1" applyBorder="1" applyAlignment="1">
      <alignment horizontal="center" vertical="center"/>
    </xf>
    <xf numFmtId="166" fontId="30" fillId="0" borderId="37" xfId="0" applyNumberFormat="1" applyFont="1" applyBorder="1" applyAlignment="1">
      <alignment horizontal="center" vertical="center" wrapText="1"/>
    </xf>
    <xf numFmtId="166" fontId="30" fillId="0" borderId="38" xfId="0" applyNumberFormat="1" applyFont="1" applyBorder="1" applyAlignment="1">
      <alignment horizontal="center" vertical="center" wrapText="1"/>
    </xf>
    <xf numFmtId="166" fontId="31" fillId="0" borderId="38" xfId="0" applyNumberFormat="1" applyFont="1" applyBorder="1" applyAlignment="1">
      <alignment horizontal="center" vertical="center" wrapText="1"/>
    </xf>
    <xf numFmtId="166" fontId="31" fillId="0" borderId="37" xfId="0" applyNumberFormat="1" applyFont="1" applyBorder="1" applyAlignment="1">
      <alignment horizontal="center" vertical="center" wrapText="1"/>
    </xf>
    <xf numFmtId="166" fontId="31" fillId="0" borderId="57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right"/>
    </xf>
    <xf numFmtId="166" fontId="30" fillId="10" borderId="38" xfId="0" applyNumberFormat="1" applyFont="1" applyFill="1" applyBorder="1" applyAlignment="1">
      <alignment horizontal="center" vertical="center" wrapText="1"/>
    </xf>
    <xf numFmtId="166" fontId="31" fillId="10" borderId="38" xfId="0" applyNumberFormat="1" applyFont="1" applyFill="1" applyBorder="1" applyAlignment="1">
      <alignment horizontal="center" vertical="center" wrapText="1"/>
    </xf>
    <xf numFmtId="166" fontId="46" fillId="21" borderId="38" xfId="0" applyNumberFormat="1" applyFont="1" applyFill="1" applyBorder="1" applyAlignment="1">
      <alignment horizontal="center" vertical="center" wrapText="1"/>
    </xf>
    <xf numFmtId="166" fontId="46" fillId="21" borderId="57" xfId="0" applyNumberFormat="1" applyFont="1" applyFill="1" applyBorder="1" applyAlignment="1">
      <alignment horizontal="center" vertical="center" wrapText="1"/>
    </xf>
    <xf numFmtId="166" fontId="19" fillId="18" borderId="38" xfId="0" applyNumberFormat="1" applyFont="1" applyFill="1" applyBorder="1" applyAlignment="1">
      <alignment horizontal="center" vertical="center" wrapText="1"/>
    </xf>
    <xf numFmtId="166" fontId="32" fillId="18" borderId="38" xfId="0" applyNumberFormat="1" applyFont="1" applyFill="1" applyBorder="1" applyAlignment="1">
      <alignment horizontal="center" vertical="center" wrapText="1"/>
    </xf>
    <xf numFmtId="166" fontId="19" fillId="0" borderId="40" xfId="0" applyNumberFormat="1" applyFont="1" applyBorder="1" applyAlignment="1">
      <alignment horizontal="center" vertical="top" shrinkToFit="1"/>
    </xf>
    <xf numFmtId="0" fontId="43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0" fillId="0" borderId="0" xfId="0" applyNumberFormat="1" applyFill="1" applyBorder="1"/>
    <xf numFmtId="0" fontId="1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5" borderId="15" xfId="0" applyNumberFormat="1" applyFont="1" applyFill="1" applyBorder="1" applyAlignment="1">
      <alignment horizontal="center"/>
    </xf>
    <xf numFmtId="169" fontId="34" fillId="0" borderId="0" xfId="0" applyNumberFormat="1" applyFont="1" applyAlignment="1">
      <alignment horizontal="center"/>
    </xf>
    <xf numFmtId="169" fontId="19" fillId="0" borderId="0" xfId="0" applyNumberFormat="1" applyFont="1" applyAlignment="1">
      <alignment horizontal="center"/>
    </xf>
    <xf numFmtId="169" fontId="8" fillId="15" borderId="1" xfId="0" applyNumberFormat="1" applyFont="1" applyFill="1" applyBorder="1" applyAlignment="1">
      <alignment horizontal="center"/>
    </xf>
    <xf numFmtId="166" fontId="48" fillId="0" borderId="38" xfId="0" applyNumberFormat="1" applyFont="1" applyBorder="1" applyAlignment="1">
      <alignment horizontal="center" vertical="center" wrapText="1"/>
    </xf>
    <xf numFmtId="0" fontId="0" fillId="0" borderId="0" xfId="0" applyNumberFormat="1" applyFont="1"/>
    <xf numFmtId="0" fontId="43" fillId="21" borderId="18" xfId="0" applyNumberFormat="1" applyFont="1" applyFill="1" applyBorder="1" applyAlignment="1">
      <alignment horizontal="center"/>
    </xf>
    <xf numFmtId="166" fontId="50" fillId="10" borderId="38" xfId="0" applyNumberFormat="1" applyFont="1" applyFill="1" applyBorder="1" applyAlignment="1">
      <alignment horizontal="center" vertical="center" wrapText="1"/>
    </xf>
    <xf numFmtId="166" fontId="50" fillId="10" borderId="3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44" fontId="4" fillId="0" borderId="0" xfId="3" applyFont="1" applyAlignment="1">
      <alignment horizontal="center"/>
    </xf>
    <xf numFmtId="44" fontId="19" fillId="0" borderId="0" xfId="3" applyFont="1" applyAlignment="1">
      <alignment horizontal="center"/>
    </xf>
    <xf numFmtId="44" fontId="3" fillId="15" borderId="1" xfId="3" applyFont="1" applyFill="1" applyBorder="1" applyAlignment="1">
      <alignment horizontal="center"/>
    </xf>
    <xf numFmtId="44" fontId="21" fillId="0" borderId="38" xfId="3" applyFont="1" applyBorder="1" applyAlignment="1">
      <alignment horizontal="center" vertical="center" wrapText="1"/>
    </xf>
    <xf numFmtId="44" fontId="25" fillId="0" borderId="0" xfId="3" applyFont="1"/>
    <xf numFmtId="44" fontId="0" fillId="0" borderId="0" xfId="3" applyFont="1"/>
    <xf numFmtId="0" fontId="11" fillId="10" borderId="4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6" fontId="4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166" fontId="0" fillId="0" borderId="3" xfId="0" applyNumberFormat="1" applyBorder="1" applyAlignment="1">
      <alignment vertical="center"/>
    </xf>
    <xf numFmtId="166" fontId="0" fillId="0" borderId="3" xfId="0" applyNumberFormat="1" applyFill="1" applyBorder="1" applyAlignment="1">
      <alignment vertical="center"/>
    </xf>
    <xf numFmtId="2" fontId="0" fillId="0" borderId="8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26" xfId="0" applyNumberFormat="1" applyBorder="1" applyAlignment="1">
      <alignment vertical="center"/>
    </xf>
    <xf numFmtId="166" fontId="0" fillId="0" borderId="13" xfId="0" applyNumberFormat="1" applyBorder="1" applyAlignment="1">
      <alignment vertical="center"/>
    </xf>
    <xf numFmtId="17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10" fontId="3" fillId="0" borderId="0" xfId="2" applyNumberFormat="1" applyFont="1" applyAlignment="1">
      <alignment vertical="center"/>
    </xf>
    <xf numFmtId="44" fontId="21" fillId="23" borderId="38" xfId="3" applyFont="1" applyFill="1" applyBorder="1" applyAlignment="1">
      <alignment horizontal="center" vertical="center" wrapText="1"/>
    </xf>
    <xf numFmtId="44" fontId="0" fillId="5" borderId="13" xfId="3" applyFont="1" applyFill="1" applyBorder="1" applyAlignment="1">
      <alignment horizontal="center"/>
    </xf>
    <xf numFmtId="44" fontId="49" fillId="0" borderId="37" xfId="3" applyFont="1" applyBorder="1" applyAlignment="1">
      <alignment horizontal="center" vertical="center" wrapText="1"/>
    </xf>
    <xf numFmtId="44" fontId="52" fillId="18" borderId="1" xfId="3" applyFont="1" applyFill="1" applyBorder="1" applyAlignment="1">
      <alignment horizontal="center"/>
    </xf>
    <xf numFmtId="44" fontId="49" fillId="0" borderId="38" xfId="3" applyFont="1" applyBorder="1" applyAlignment="1">
      <alignment horizontal="center" vertical="center" wrapText="1"/>
    </xf>
    <xf numFmtId="44" fontId="49" fillId="23" borderId="38" xfId="3" applyFont="1" applyFill="1" applyBorder="1" applyAlignment="1">
      <alignment horizontal="center" vertical="center" wrapText="1"/>
    </xf>
    <xf numFmtId="170" fontId="51" fillId="0" borderId="41" xfId="0" applyNumberFormat="1" applyFont="1" applyBorder="1" applyAlignment="1">
      <alignment horizontal="center" vertical="top" wrapText="1"/>
    </xf>
    <xf numFmtId="44" fontId="49" fillId="0" borderId="57" xfId="3" applyFont="1" applyBorder="1" applyAlignment="1">
      <alignment horizontal="center" vertical="center" wrapText="1"/>
    </xf>
    <xf numFmtId="44" fontId="52" fillId="18" borderId="26" xfId="3" applyFont="1" applyFill="1" applyBorder="1" applyAlignment="1">
      <alignment horizontal="center"/>
    </xf>
    <xf numFmtId="44" fontId="52" fillId="18" borderId="3" xfId="3" applyFont="1" applyFill="1" applyBorder="1" applyAlignment="1">
      <alignment horizontal="center"/>
    </xf>
    <xf numFmtId="44" fontId="21" fillId="0" borderId="37" xfId="3" applyFont="1" applyBorder="1" applyAlignment="1">
      <alignment horizontal="center" vertical="center" wrapText="1"/>
    </xf>
    <xf numFmtId="44" fontId="21" fillId="0" borderId="57" xfId="3" applyFont="1" applyBorder="1" applyAlignment="1">
      <alignment horizontal="center" vertical="center" wrapText="1"/>
    </xf>
    <xf numFmtId="44" fontId="52" fillId="18" borderId="13" xfId="3" applyFont="1" applyFill="1" applyBorder="1" applyAlignment="1">
      <alignment horizontal="center"/>
    </xf>
    <xf numFmtId="165" fontId="51" fillId="0" borderId="1" xfId="0" applyNumberFormat="1" applyFont="1" applyFill="1" applyBorder="1" applyAlignment="1">
      <alignment horizontal="center"/>
    </xf>
    <xf numFmtId="165" fontId="51" fillId="0" borderId="0" xfId="0" applyNumberFormat="1" applyFont="1"/>
    <xf numFmtId="166" fontId="51" fillId="0" borderId="1" xfId="0" applyNumberFormat="1" applyFont="1" applyBorder="1"/>
    <xf numFmtId="166" fontId="51" fillId="0" borderId="1" xfId="0" applyNumberFormat="1" applyFont="1" applyFill="1" applyBorder="1"/>
    <xf numFmtId="0" fontId="51" fillId="0" borderId="0" xfId="0" applyFont="1"/>
    <xf numFmtId="165" fontId="51" fillId="0" borderId="26" xfId="0" applyNumberFormat="1" applyFont="1" applyFill="1" applyBorder="1" applyAlignment="1">
      <alignment horizontal="center"/>
    </xf>
    <xf numFmtId="0" fontId="51" fillId="0" borderId="45" xfId="0" applyFont="1" applyBorder="1"/>
    <xf numFmtId="166" fontId="51" fillId="0" borderId="26" xfId="0" applyNumberFormat="1" applyFont="1" applyBorder="1"/>
    <xf numFmtId="165" fontId="51" fillId="0" borderId="3" xfId="0" applyNumberFormat="1" applyFont="1" applyFill="1" applyBorder="1" applyAlignment="1">
      <alignment horizontal="center"/>
    </xf>
    <xf numFmtId="166" fontId="51" fillId="0" borderId="3" xfId="0" applyNumberFormat="1" applyFont="1" applyBorder="1"/>
    <xf numFmtId="44" fontId="45" fillId="21" borderId="38" xfId="3" applyFont="1" applyFill="1" applyBorder="1" applyAlignment="1">
      <alignment horizontal="center" vertical="center" wrapText="1"/>
    </xf>
    <xf numFmtId="44" fontId="45" fillId="21" borderId="37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51" fillId="0" borderId="1" xfId="0" applyNumberFormat="1" applyFont="1" applyFill="1" applyBorder="1" applyAlignment="1">
      <alignment horizontal="center" vertical="center" wrapText="1"/>
    </xf>
    <xf numFmtId="166" fontId="52" fillId="0" borderId="1" xfId="0" applyNumberFormat="1" applyFont="1" applyBorder="1" applyAlignment="1">
      <alignment horizontal="center" vertical="top" wrapText="1"/>
    </xf>
    <xf numFmtId="166" fontId="51" fillId="0" borderId="1" xfId="0" applyNumberFormat="1" applyFont="1" applyBorder="1" applyAlignment="1">
      <alignment horizontal="center" vertical="center" wrapText="1"/>
    </xf>
    <xf numFmtId="166" fontId="51" fillId="0" borderId="37" xfId="0" applyNumberFormat="1" applyFont="1" applyBorder="1" applyAlignment="1">
      <alignment horizontal="right" vertical="center" wrapText="1"/>
    </xf>
    <xf numFmtId="166" fontId="49" fillId="0" borderId="37" xfId="0" applyNumberFormat="1" applyFont="1" applyBorder="1" applyAlignment="1">
      <alignment horizontal="center" vertical="center" wrapText="1"/>
    </xf>
    <xf numFmtId="166" fontId="51" fillId="0" borderId="38" xfId="0" applyNumberFormat="1" applyFont="1" applyBorder="1" applyAlignment="1">
      <alignment horizontal="right" vertical="center" wrapText="1"/>
    </xf>
    <xf numFmtId="166" fontId="49" fillId="0" borderId="38" xfId="0" applyNumberFormat="1" applyFont="1" applyBorder="1" applyAlignment="1">
      <alignment horizontal="center" vertical="center" wrapText="1"/>
    </xf>
    <xf numFmtId="166" fontId="49" fillId="10" borderId="38" xfId="0" applyNumberFormat="1" applyFont="1" applyFill="1" applyBorder="1" applyAlignment="1">
      <alignment horizontal="center" vertical="center" wrapText="1"/>
    </xf>
    <xf numFmtId="166" fontId="53" fillId="0" borderId="1" xfId="0" applyNumberFormat="1" applyFont="1" applyFill="1" applyBorder="1" applyAlignment="1">
      <alignment vertical="center" wrapText="1"/>
    </xf>
    <xf numFmtId="166" fontId="51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vertical="top" wrapText="1"/>
    </xf>
    <xf numFmtId="166" fontId="53" fillId="0" borderId="1" xfId="0" applyNumberFormat="1" applyFont="1" applyBorder="1" applyAlignment="1">
      <alignment horizontal="center" vertical="center" wrapText="1"/>
    </xf>
    <xf numFmtId="166" fontId="45" fillId="21" borderId="38" xfId="0" applyNumberFormat="1" applyFont="1" applyFill="1" applyBorder="1" applyAlignment="1">
      <alignment horizontal="center" vertical="center" wrapText="1"/>
    </xf>
    <xf numFmtId="166" fontId="53" fillId="0" borderId="1" xfId="0" applyNumberFormat="1" applyFont="1" applyFill="1" applyBorder="1" applyAlignment="1">
      <alignment horizontal="center" vertical="center" wrapText="1"/>
    </xf>
    <xf numFmtId="166" fontId="54" fillId="10" borderId="38" xfId="0" applyNumberFormat="1" applyFont="1" applyFill="1" applyBorder="1" applyAlignment="1">
      <alignment horizontal="center" vertical="center" wrapText="1"/>
    </xf>
    <xf numFmtId="166" fontId="54" fillId="0" borderId="38" xfId="0" applyNumberFormat="1" applyFont="1" applyFill="1" applyBorder="1" applyAlignment="1">
      <alignment horizontal="center" vertical="center" wrapText="1"/>
    </xf>
    <xf numFmtId="166" fontId="49" fillId="0" borderId="1" xfId="0" applyNumberFormat="1" applyFont="1" applyBorder="1" applyAlignment="1">
      <alignment horizontal="center" vertical="top" shrinkToFit="1"/>
    </xf>
    <xf numFmtId="166" fontId="21" fillId="0" borderId="1" xfId="0" applyNumberFormat="1" applyFont="1" applyBorder="1" applyAlignment="1">
      <alignment horizontal="center" vertical="top" shrinkToFit="1"/>
    </xf>
    <xf numFmtId="166" fontId="49" fillId="10" borderId="57" xfId="0" applyNumberFormat="1" applyFont="1" applyFill="1" applyBorder="1" applyAlignment="1">
      <alignment horizontal="center" vertical="center" wrapText="1"/>
    </xf>
    <xf numFmtId="166" fontId="54" fillId="10" borderId="57" xfId="0" applyNumberFormat="1" applyFont="1" applyFill="1" applyBorder="1" applyAlignment="1">
      <alignment horizontal="center" vertical="center" wrapText="1"/>
    </xf>
    <xf numFmtId="166" fontId="41" fillId="21" borderId="37" xfId="0" applyNumberFormat="1" applyFont="1" applyFill="1" applyBorder="1" applyAlignment="1">
      <alignment horizontal="center" vertical="center" wrapText="1"/>
    </xf>
    <xf numFmtId="166" fontId="45" fillId="21" borderId="37" xfId="0" applyNumberFormat="1" applyFont="1" applyFill="1" applyBorder="1" applyAlignment="1">
      <alignment horizontal="center" vertical="center" wrapText="1"/>
    </xf>
    <xf numFmtId="166" fontId="21" fillId="0" borderId="57" xfId="0" applyNumberFormat="1" applyFont="1" applyBorder="1" applyAlignment="1">
      <alignment horizontal="center" vertical="center" wrapText="1"/>
    </xf>
    <xf numFmtId="166" fontId="49" fillId="0" borderId="57" xfId="0" applyNumberFormat="1" applyFont="1" applyBorder="1" applyAlignment="1">
      <alignment horizontal="center" vertical="center" wrapText="1"/>
    </xf>
    <xf numFmtId="166" fontId="55" fillId="0" borderId="1" xfId="0" applyNumberFormat="1" applyFont="1" applyFill="1" applyBorder="1" applyAlignment="1">
      <alignment horizontal="center"/>
    </xf>
    <xf numFmtId="166" fontId="55" fillId="0" borderId="27" xfId="0" applyNumberFormat="1" applyFont="1" applyBorder="1" applyAlignment="1">
      <alignment horizontal="center" vertical="center" wrapText="1"/>
    </xf>
    <xf numFmtId="166" fontId="51" fillId="0" borderId="15" xfId="0" applyNumberFormat="1" applyFont="1" applyBorder="1"/>
    <xf numFmtId="168" fontId="51" fillId="0" borderId="4" xfId="0" applyNumberFormat="1" applyFont="1" applyBorder="1" applyAlignment="1">
      <alignment horizontal="center"/>
    </xf>
    <xf numFmtId="168" fontId="51" fillId="0" borderId="1" xfId="0" applyNumberFormat="1" applyFont="1" applyBorder="1" applyAlignment="1">
      <alignment horizontal="center"/>
    </xf>
    <xf numFmtId="166" fontId="55" fillId="0" borderId="15" xfId="0" applyNumberFormat="1" applyFont="1" applyBorder="1" applyAlignment="1">
      <alignment horizontal="center" vertical="center" wrapText="1"/>
    </xf>
    <xf numFmtId="166" fontId="56" fillId="0" borderId="27" xfId="0" applyNumberFormat="1" applyFont="1" applyBorder="1" applyAlignment="1">
      <alignment horizontal="center" vertical="center" wrapText="1"/>
    </xf>
    <xf numFmtId="166" fontId="56" fillId="0" borderId="1" xfId="0" applyNumberFormat="1" applyFont="1" applyBorder="1" applyAlignment="1">
      <alignment horizontal="center" vertical="center" wrapText="1"/>
    </xf>
    <xf numFmtId="166" fontId="55" fillId="0" borderId="27" xfId="0" applyNumberFormat="1" applyFont="1" applyFill="1" applyBorder="1" applyAlignment="1">
      <alignment horizontal="center"/>
    </xf>
    <xf numFmtId="166" fontId="55" fillId="0" borderId="15" xfId="0" applyNumberFormat="1" applyFont="1" applyFill="1" applyBorder="1" applyAlignment="1">
      <alignment horizontal="center"/>
    </xf>
    <xf numFmtId="166" fontId="56" fillId="0" borderId="15" xfId="0" applyNumberFormat="1" applyFont="1" applyBorder="1" applyAlignment="1">
      <alignment horizontal="center" vertical="center" wrapText="1"/>
    </xf>
    <xf numFmtId="166" fontId="51" fillId="0" borderId="17" xfId="0" applyNumberFormat="1" applyFont="1" applyBorder="1"/>
    <xf numFmtId="166" fontId="45" fillId="21" borderId="57" xfId="0" applyNumberFormat="1" applyFont="1" applyFill="1" applyBorder="1" applyAlignment="1">
      <alignment horizontal="center" vertical="center" wrapText="1"/>
    </xf>
    <xf numFmtId="166" fontId="21" fillId="10" borderId="37" xfId="0" applyNumberFormat="1" applyFont="1" applyFill="1" applyBorder="1" applyAlignment="1">
      <alignment horizontal="center" vertical="center" wrapText="1"/>
    </xf>
    <xf numFmtId="166" fontId="55" fillId="0" borderId="1" xfId="0" applyNumberFormat="1" applyFont="1" applyBorder="1" applyAlignment="1">
      <alignment horizontal="center" vertical="center" wrapText="1"/>
    </xf>
    <xf numFmtId="166" fontId="55" fillId="0" borderId="13" xfId="0" applyNumberFormat="1" applyFont="1" applyFill="1" applyBorder="1" applyAlignment="1">
      <alignment horizontal="center"/>
    </xf>
    <xf numFmtId="166" fontId="55" fillId="0" borderId="35" xfId="0" applyNumberFormat="1" applyFont="1" applyBorder="1" applyAlignment="1">
      <alignment horizontal="center" vertical="center" wrapText="1"/>
    </xf>
    <xf numFmtId="166" fontId="51" fillId="0" borderId="5" xfId="0" applyNumberFormat="1" applyFont="1" applyBorder="1"/>
    <xf numFmtId="166" fontId="51" fillId="0" borderId="5" xfId="0" applyNumberFormat="1" applyFont="1" applyBorder="1" applyAlignment="1">
      <alignment horizontal="center"/>
    </xf>
    <xf numFmtId="166" fontId="54" fillId="10" borderId="71" xfId="0" applyNumberFormat="1" applyFont="1" applyFill="1" applyBorder="1" applyAlignment="1">
      <alignment horizontal="center" vertical="center" wrapText="1"/>
    </xf>
    <xf numFmtId="44" fontId="49" fillId="0" borderId="71" xfId="3" applyFont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/>
    </xf>
    <xf numFmtId="167" fontId="51" fillId="0" borderId="1" xfId="0" applyNumberFormat="1" applyFont="1" applyBorder="1" applyAlignment="1">
      <alignment horizontal="center" vertical="center" wrapText="1"/>
    </xf>
    <xf numFmtId="166" fontId="51" fillId="0" borderId="59" xfId="0" applyNumberFormat="1" applyFont="1" applyBorder="1" applyAlignment="1">
      <alignment horizontal="right" vertical="center" wrapText="1"/>
    </xf>
    <xf numFmtId="166" fontId="49" fillId="0" borderId="65" xfId="0" applyNumberFormat="1" applyFont="1" applyBorder="1" applyAlignment="1">
      <alignment horizontal="center" vertical="center" wrapText="1"/>
    </xf>
    <xf numFmtId="166" fontId="51" fillId="0" borderId="60" xfId="0" applyNumberFormat="1" applyFont="1" applyBorder="1" applyAlignment="1">
      <alignment horizontal="right" vertical="center" wrapText="1"/>
    </xf>
    <xf numFmtId="166" fontId="49" fillId="0" borderId="66" xfId="0" applyNumberFormat="1" applyFont="1" applyBorder="1" applyAlignment="1">
      <alignment horizontal="center" vertical="center" wrapText="1"/>
    </xf>
    <xf numFmtId="166" fontId="15" fillId="10" borderId="38" xfId="0" applyNumberFormat="1" applyFont="1" applyFill="1" applyBorder="1" applyAlignment="1">
      <alignment horizontal="center" vertical="center" wrapText="1"/>
    </xf>
    <xf numFmtId="166" fontId="45" fillId="21" borderId="66" xfId="0" applyNumberFormat="1" applyFont="1" applyFill="1" applyBorder="1" applyAlignment="1">
      <alignment horizontal="center" vertical="center" wrapText="1"/>
    </xf>
    <xf numFmtId="166" fontId="49" fillId="10" borderId="66" xfId="0" applyNumberFormat="1" applyFont="1" applyFill="1" applyBorder="1" applyAlignment="1">
      <alignment horizontal="center" vertical="center" wrapText="1"/>
    </xf>
    <xf numFmtId="166" fontId="15" fillId="0" borderId="27" xfId="0" applyNumberFormat="1" applyFont="1" applyFill="1" applyBorder="1" applyAlignment="1">
      <alignment horizontal="center"/>
    </xf>
    <xf numFmtId="167" fontId="51" fillId="0" borderId="27" xfId="0" applyNumberFormat="1" applyFont="1" applyBorder="1" applyAlignment="1">
      <alignment horizontal="center" vertical="center" wrapText="1"/>
    </xf>
    <xf numFmtId="166" fontId="49" fillId="0" borderId="67" xfId="0" applyNumberFormat="1" applyFont="1" applyBorder="1" applyAlignment="1">
      <alignment horizontal="center" vertical="center" wrapText="1"/>
    </xf>
    <xf numFmtId="166" fontId="49" fillId="10" borderId="37" xfId="0" applyNumberFormat="1" applyFont="1" applyFill="1" applyBorder="1" applyAlignment="1">
      <alignment horizontal="center" vertical="center" wrapText="1"/>
    </xf>
    <xf numFmtId="166" fontId="49" fillId="0" borderId="68" xfId="0" applyNumberFormat="1" applyFont="1" applyBorder="1" applyAlignment="1">
      <alignment horizontal="center" vertical="center" wrapText="1"/>
    </xf>
    <xf numFmtId="168" fontId="55" fillId="0" borderId="1" xfId="0" applyNumberFormat="1" applyFont="1" applyBorder="1" applyAlignment="1">
      <alignment horizontal="center"/>
    </xf>
    <xf numFmtId="166" fontId="15" fillId="0" borderId="13" xfId="0" applyNumberFormat="1" applyFont="1" applyFill="1" applyBorder="1" applyAlignment="1">
      <alignment horizontal="center"/>
    </xf>
    <xf numFmtId="167" fontId="51" fillId="0" borderId="13" xfId="0" applyNumberFormat="1" applyFont="1" applyBorder="1" applyAlignment="1">
      <alignment horizontal="center" vertical="center" wrapText="1"/>
    </xf>
    <xf numFmtId="166" fontId="51" fillId="0" borderId="0" xfId="0" applyNumberFormat="1" applyFont="1" applyBorder="1" applyAlignment="1">
      <alignment horizontal="right" vertical="center" wrapText="1"/>
    </xf>
    <xf numFmtId="166" fontId="49" fillId="0" borderId="72" xfId="0" applyNumberFormat="1" applyFont="1" applyBorder="1" applyAlignment="1">
      <alignment horizontal="center" vertical="center" wrapText="1"/>
    </xf>
    <xf numFmtId="166" fontId="49" fillId="0" borderId="71" xfId="0" applyNumberFormat="1" applyFont="1" applyBorder="1" applyAlignment="1">
      <alignment horizontal="center" vertical="center" wrapText="1"/>
    </xf>
    <xf numFmtId="166" fontId="55" fillId="0" borderId="1" xfId="0" applyNumberFormat="1" applyFont="1" applyFill="1" applyBorder="1"/>
    <xf numFmtId="170" fontId="51" fillId="10" borderId="41" xfId="0" applyNumberFormat="1" applyFont="1" applyFill="1" applyBorder="1" applyAlignment="1">
      <alignment horizontal="center" vertical="top" wrapText="1"/>
    </xf>
    <xf numFmtId="170" fontId="45" fillId="21" borderId="40" xfId="0" applyNumberFormat="1" applyFont="1" applyFill="1" applyBorder="1" applyAlignment="1">
      <alignment horizontal="center" vertical="top" wrapText="1"/>
    </xf>
    <xf numFmtId="166" fontId="49" fillId="0" borderId="40" xfId="0" applyNumberFormat="1" applyFont="1" applyBorder="1" applyAlignment="1">
      <alignment horizontal="center" vertical="top" shrinkToFit="1"/>
    </xf>
    <xf numFmtId="0" fontId="52" fillId="0" borderId="70" xfId="0" applyFont="1" applyBorder="1" applyAlignment="1">
      <alignment horizontal="right" vertical="top" wrapText="1"/>
    </xf>
    <xf numFmtId="166" fontId="51" fillId="10" borderId="58" xfId="0" applyNumberFormat="1" applyFont="1" applyFill="1" applyBorder="1" applyAlignment="1">
      <alignment horizontal="center" vertical="top"/>
    </xf>
    <xf numFmtId="166" fontId="52" fillId="0" borderId="40" xfId="3" applyNumberFormat="1" applyFont="1" applyBorder="1" applyAlignment="1">
      <alignment horizontal="center" vertical="top" wrapText="1"/>
    </xf>
    <xf numFmtId="166" fontId="51" fillId="0" borderId="15" xfId="0" applyNumberFormat="1" applyFont="1" applyBorder="1" applyAlignment="1">
      <alignment horizontal="center" vertical="top"/>
    </xf>
    <xf numFmtId="166" fontId="52" fillId="10" borderId="40" xfId="3" applyNumberFormat="1" applyFont="1" applyFill="1" applyBorder="1" applyAlignment="1">
      <alignment horizontal="center" vertical="top" wrapText="1"/>
    </xf>
    <xf numFmtId="166" fontId="51" fillId="0" borderId="58" xfId="0" applyNumberFormat="1" applyFont="1" applyBorder="1" applyAlignment="1">
      <alignment horizontal="center" vertical="top"/>
    </xf>
    <xf numFmtId="166" fontId="51" fillId="0" borderId="40" xfId="0" applyNumberFormat="1" applyFont="1" applyBorder="1" applyAlignment="1">
      <alignment horizontal="left" wrapText="1"/>
    </xf>
    <xf numFmtId="166" fontId="51" fillId="10" borderId="7" xfId="0" applyNumberFormat="1" applyFont="1" applyFill="1" applyBorder="1" applyAlignment="1">
      <alignment horizontal="center" vertical="top"/>
    </xf>
    <xf numFmtId="166" fontId="51" fillId="10" borderId="15" xfId="0" applyNumberFormat="1" applyFont="1" applyFill="1" applyBorder="1" applyAlignment="1">
      <alignment horizontal="center" vertical="top"/>
    </xf>
    <xf numFmtId="166" fontId="45" fillId="21" borderId="15" xfId="0" applyNumberFormat="1" applyFont="1" applyFill="1" applyBorder="1" applyAlignment="1">
      <alignment horizontal="center" vertical="top"/>
    </xf>
    <xf numFmtId="166" fontId="49" fillId="0" borderId="70" xfId="0" applyNumberFormat="1" applyFont="1" applyBorder="1" applyAlignment="1">
      <alignment horizontal="center" vertical="top" shrinkToFit="1"/>
    </xf>
    <xf numFmtId="166" fontId="52" fillId="0" borderId="40" xfId="0" applyNumberFormat="1" applyFont="1" applyBorder="1" applyAlignment="1">
      <alignment horizontal="center" vertical="top" wrapText="1"/>
    </xf>
    <xf numFmtId="166" fontId="51" fillId="0" borderId="7" xfId="0" applyNumberFormat="1" applyFont="1" applyBorder="1" applyAlignment="1">
      <alignment horizontal="center" vertical="top"/>
    </xf>
    <xf numFmtId="166" fontId="45" fillId="21" borderId="40" xfId="3" applyNumberFormat="1" applyFont="1" applyFill="1" applyBorder="1" applyAlignment="1">
      <alignment horizontal="center" vertical="top" wrapText="1"/>
    </xf>
    <xf numFmtId="166" fontId="52" fillId="0" borderId="41" xfId="0" applyNumberFormat="1" applyFont="1" applyBorder="1" applyAlignment="1">
      <alignment horizontal="center" vertical="top" wrapText="1"/>
    </xf>
    <xf numFmtId="166" fontId="51" fillId="0" borderId="1" xfId="0" applyNumberFormat="1" applyFont="1" applyFill="1" applyBorder="1" applyAlignment="1">
      <alignment horizontal="center"/>
    </xf>
    <xf numFmtId="166" fontId="51" fillId="0" borderId="40" xfId="0" applyNumberFormat="1" applyFont="1" applyBorder="1" applyAlignment="1">
      <alignment horizontal="center" vertical="top" wrapText="1"/>
    </xf>
    <xf numFmtId="166" fontId="49" fillId="0" borderId="73" xfId="0" applyNumberFormat="1" applyFont="1" applyBorder="1" applyAlignment="1">
      <alignment horizontal="center" vertical="top" shrinkToFit="1"/>
    </xf>
    <xf numFmtId="166" fontId="51" fillId="0" borderId="13" xfId="0" applyNumberFormat="1" applyFont="1" applyFill="1" applyBorder="1"/>
    <xf numFmtId="0" fontId="52" fillId="0" borderId="74" xfId="0" applyFont="1" applyBorder="1" applyAlignment="1">
      <alignment horizontal="right" vertical="top" wrapText="1"/>
    </xf>
    <xf numFmtId="166" fontId="51" fillId="0" borderId="5" xfId="0" applyNumberFormat="1" applyFont="1" applyBorder="1" applyAlignment="1">
      <alignment horizontal="center" vertical="top"/>
    </xf>
    <xf numFmtId="166" fontId="45" fillId="21" borderId="75" xfId="0" applyNumberFormat="1" applyFont="1" applyFill="1" applyBorder="1" applyAlignment="1">
      <alignment horizontal="center" vertical="center" wrapText="1"/>
    </xf>
    <xf numFmtId="166" fontId="45" fillId="21" borderId="73" xfId="3" applyNumberFormat="1" applyFont="1" applyFill="1" applyBorder="1" applyAlignment="1">
      <alignment horizontal="center" vertical="top" wrapText="1"/>
    </xf>
    <xf numFmtId="170" fontId="51" fillId="0" borderId="76" xfId="0" applyNumberFormat="1" applyFont="1" applyBorder="1" applyAlignment="1">
      <alignment horizontal="center" vertical="top" wrapText="1"/>
    </xf>
    <xf numFmtId="44" fontId="57" fillId="0" borderId="37" xfId="3" applyFont="1" applyBorder="1" applyAlignment="1">
      <alignment horizontal="center" vertical="center" wrapText="1"/>
    </xf>
    <xf numFmtId="44" fontId="57" fillId="0" borderId="38" xfId="3" applyFont="1" applyBorder="1" applyAlignment="1">
      <alignment horizontal="center" vertical="center" wrapText="1"/>
    </xf>
    <xf numFmtId="44" fontId="58" fillId="0" borderId="38" xfId="3" applyFont="1" applyBorder="1" applyAlignment="1">
      <alignment horizontal="center" vertical="center" wrapText="1"/>
    </xf>
    <xf numFmtId="44" fontId="59" fillId="0" borderId="38" xfId="3" applyFont="1" applyBorder="1" applyAlignment="1">
      <alignment horizontal="center" vertical="center" wrapText="1"/>
    </xf>
    <xf numFmtId="44" fontId="57" fillId="0" borderId="57" xfId="3" applyFont="1" applyBorder="1" applyAlignment="1">
      <alignment horizontal="center" vertical="center" wrapText="1"/>
    </xf>
    <xf numFmtId="44" fontId="57" fillId="0" borderId="40" xfId="3" applyFont="1" applyFill="1" applyBorder="1" applyAlignment="1">
      <alignment horizontal="center" vertical="top" shrinkToFit="1"/>
    </xf>
    <xf numFmtId="44" fontId="57" fillId="0" borderId="41" xfId="3" applyFont="1" applyFill="1" applyBorder="1" applyAlignment="1">
      <alignment horizontal="center" vertical="top" shrinkToFit="1"/>
    </xf>
    <xf numFmtId="8" fontId="63" fillId="0" borderId="40" xfId="0" applyNumberFormat="1" applyFont="1" applyBorder="1" applyAlignment="1">
      <alignment horizontal="center" vertical="top" wrapText="1"/>
    </xf>
    <xf numFmtId="166" fontId="63" fillId="0" borderId="40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5" fillId="0" borderId="0" xfId="0" applyFont="1"/>
    <xf numFmtId="0" fontId="57" fillId="0" borderId="0" xfId="0" applyFont="1"/>
    <xf numFmtId="0" fontId="12" fillId="15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vertical="center"/>
    </xf>
    <xf numFmtId="0" fontId="12" fillId="15" borderId="1" xfId="0" applyFont="1" applyFill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57" fillId="0" borderId="8" xfId="0" applyFont="1" applyBorder="1"/>
    <xf numFmtId="0" fontId="57" fillId="0" borderId="3" xfId="0" applyFont="1" applyBorder="1"/>
    <xf numFmtId="0" fontId="57" fillId="0" borderId="3" xfId="0" applyFont="1" applyBorder="1" applyAlignment="1">
      <alignment horizontal="center"/>
    </xf>
    <xf numFmtId="0" fontId="57" fillId="0" borderId="4" xfId="0" applyFont="1" applyBorder="1"/>
    <xf numFmtId="0" fontId="57" fillId="0" borderId="1" xfId="0" applyFont="1" applyBorder="1"/>
    <xf numFmtId="0" fontId="57" fillId="0" borderId="1" xfId="0" applyFont="1" applyBorder="1" applyAlignment="1">
      <alignment horizontal="center"/>
    </xf>
    <xf numFmtId="0" fontId="57" fillId="17" borderId="1" xfId="0" applyFont="1" applyFill="1" applyBorder="1" applyAlignment="1">
      <alignment horizontal="center"/>
    </xf>
    <xf numFmtId="0" fontId="57" fillId="0" borderId="16" xfId="0" applyFont="1" applyBorder="1"/>
    <xf numFmtId="0" fontId="57" fillId="0" borderId="13" xfId="0" applyFont="1" applyBorder="1"/>
    <xf numFmtId="0" fontId="57" fillId="0" borderId="13" xfId="0" applyFont="1" applyBorder="1" applyAlignment="1">
      <alignment horizontal="center"/>
    </xf>
    <xf numFmtId="0" fontId="57" fillId="0" borderId="25" xfId="0" applyFont="1" applyBorder="1"/>
    <xf numFmtId="0" fontId="57" fillId="0" borderId="26" xfId="0" applyFont="1" applyBorder="1"/>
    <xf numFmtId="0" fontId="57" fillId="0" borderId="26" xfId="0" applyFont="1" applyBorder="1" applyAlignment="1">
      <alignment horizontal="center"/>
    </xf>
    <xf numFmtId="44" fontId="57" fillId="0" borderId="77" xfId="3" applyFont="1" applyFill="1" applyBorder="1" applyAlignment="1">
      <alignment horizontal="center" vertical="top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64" fillId="0" borderId="40" xfId="0" applyNumberFormat="1" applyFont="1" applyBorder="1" applyAlignment="1">
      <alignment horizontal="center" vertical="top" wrapText="1"/>
    </xf>
    <xf numFmtId="166" fontId="64" fillId="0" borderId="40" xfId="0" applyNumberFormat="1" applyFont="1" applyBorder="1" applyAlignment="1">
      <alignment horizontal="center" vertical="top" wrapText="1"/>
    </xf>
    <xf numFmtId="8" fontId="64" fillId="26" borderId="40" xfId="0" applyNumberFormat="1" applyFont="1" applyFill="1" applyBorder="1" applyAlignment="1">
      <alignment horizontal="center" vertical="top" wrapText="1"/>
    </xf>
    <xf numFmtId="166" fontId="64" fillId="26" borderId="40" xfId="0" applyNumberFormat="1" applyFont="1" applyFill="1" applyBorder="1" applyAlignment="1">
      <alignment horizontal="center" vertical="top" wrapText="1"/>
    </xf>
    <xf numFmtId="44" fontId="57" fillId="26" borderId="38" xfId="3" applyFont="1" applyFill="1" applyBorder="1" applyAlignment="1">
      <alignment horizontal="center" vertical="center" wrapText="1"/>
    </xf>
    <xf numFmtId="44" fontId="57" fillId="26" borderId="57" xfId="3" applyFont="1" applyFill="1" applyBorder="1" applyAlignment="1">
      <alignment horizontal="center" vertical="center" wrapText="1"/>
    </xf>
    <xf numFmtId="44" fontId="57" fillId="26" borderId="77" xfId="3" applyFont="1" applyFill="1" applyBorder="1" applyAlignment="1">
      <alignment horizontal="center" vertical="top" shrinkToFit="1"/>
    </xf>
    <xf numFmtId="44" fontId="57" fillId="26" borderId="78" xfId="3" applyFont="1" applyFill="1" applyBorder="1" applyAlignment="1">
      <alignment horizontal="center" vertical="top" shrinkToFit="1"/>
    </xf>
    <xf numFmtId="44" fontId="57" fillId="26" borderId="79" xfId="3" applyFont="1" applyFill="1" applyBorder="1" applyAlignment="1">
      <alignment horizontal="center" vertical="top" shrinkToFit="1"/>
    </xf>
    <xf numFmtId="44" fontId="57" fillId="26" borderId="37" xfId="3" applyFont="1" applyFill="1" applyBorder="1" applyAlignment="1">
      <alignment horizontal="center" vertical="center" wrapText="1"/>
    </xf>
    <xf numFmtId="44" fontId="52" fillId="0" borderId="4" xfId="3" applyFont="1" applyFill="1" applyBorder="1" applyAlignment="1">
      <alignment horizontal="center"/>
    </xf>
    <xf numFmtId="44" fontId="52" fillId="0" borderId="1" xfId="3" applyFont="1" applyFill="1" applyBorder="1" applyAlignment="1">
      <alignment horizontal="center"/>
    </xf>
    <xf numFmtId="44" fontId="52" fillId="25" borderId="4" xfId="3" applyFont="1" applyFill="1" applyBorder="1" applyAlignment="1">
      <alignment horizontal="center"/>
    </xf>
    <xf numFmtId="44" fontId="52" fillId="25" borderId="1" xfId="3" applyFont="1" applyFill="1" applyBorder="1" applyAlignment="1">
      <alignment horizontal="center"/>
    </xf>
    <xf numFmtId="8" fontId="69" fillId="21" borderId="40" xfId="0" applyNumberFormat="1" applyFont="1" applyFill="1" applyBorder="1" applyAlignment="1">
      <alignment horizontal="center" vertical="top" wrapText="1"/>
    </xf>
    <xf numFmtId="166" fontId="69" fillId="21" borderId="40" xfId="0" applyNumberFormat="1" applyFont="1" applyFill="1" applyBorder="1" applyAlignment="1">
      <alignment horizontal="center" vertical="top" wrapText="1"/>
    </xf>
    <xf numFmtId="44" fontId="69" fillId="21" borderId="38" xfId="3" applyFont="1" applyFill="1" applyBorder="1" applyAlignment="1">
      <alignment horizontal="center" vertical="center" wrapText="1"/>
    </xf>
    <xf numFmtId="44" fontId="69" fillId="21" borderId="77" xfId="3" applyFont="1" applyFill="1" applyBorder="1" applyAlignment="1">
      <alignment horizontal="center" vertical="top" shrinkToFit="1"/>
    </xf>
    <xf numFmtId="44" fontId="69" fillId="21" borderId="37" xfId="3" applyFont="1" applyFill="1" applyBorder="1" applyAlignment="1">
      <alignment horizontal="center" vertical="center" wrapText="1"/>
    </xf>
    <xf numFmtId="44" fontId="69" fillId="21" borderId="57" xfId="3" applyFont="1" applyFill="1" applyBorder="1" applyAlignment="1">
      <alignment horizontal="center" vertical="center" wrapText="1"/>
    </xf>
    <xf numFmtId="44" fontId="0" fillId="0" borderId="0" xfId="3" applyFont="1" applyFill="1"/>
    <xf numFmtId="44" fontId="0" fillId="0" borderId="2" xfId="3" applyFont="1" applyFill="1" applyBorder="1"/>
    <xf numFmtId="44" fontId="52" fillId="0" borderId="34" xfId="3" applyFont="1" applyFill="1" applyBorder="1" applyAlignment="1">
      <alignment horizontal="center"/>
    </xf>
    <xf numFmtId="44" fontId="52" fillId="0" borderId="8" xfId="3" applyFont="1" applyFill="1" applyBorder="1" applyAlignment="1">
      <alignment horizontal="center"/>
    </xf>
    <xf numFmtId="44" fontId="52" fillId="27" borderId="4" xfId="3" applyFont="1" applyFill="1" applyBorder="1" applyAlignment="1">
      <alignment horizontal="center"/>
    </xf>
    <xf numFmtId="44" fontId="52" fillId="27" borderId="1" xfId="3" applyFont="1" applyFill="1" applyBorder="1" applyAlignment="1">
      <alignment horizontal="center"/>
    </xf>
    <xf numFmtId="165" fontId="45" fillId="21" borderId="1" xfId="0" applyNumberFormat="1" applyFont="1" applyFill="1" applyBorder="1" applyAlignment="1">
      <alignment horizontal="center"/>
    </xf>
    <xf numFmtId="1" fontId="12" fillId="10" borderId="1" xfId="0" applyNumberFormat="1" applyFont="1" applyFill="1" applyBorder="1" applyAlignment="1">
      <alignment horizontal="center"/>
    </xf>
    <xf numFmtId="44" fontId="57" fillId="26" borderId="40" xfId="3" applyFont="1" applyFill="1" applyBorder="1" applyAlignment="1">
      <alignment horizontal="center" vertical="top" shrinkToFit="1"/>
    </xf>
    <xf numFmtId="44" fontId="0" fillId="0" borderId="0" xfId="3" applyFont="1" applyFill="1" applyAlignment="1">
      <alignment horizontal="center"/>
    </xf>
    <xf numFmtId="44" fontId="0" fillId="0" borderId="0" xfId="3" applyFont="1" applyFill="1" applyBorder="1" applyAlignment="1">
      <alignment horizontal="center"/>
    </xf>
    <xf numFmtId="44" fontId="0" fillId="5" borderId="15" xfId="3" applyFont="1" applyFill="1" applyBorder="1" applyAlignment="1">
      <alignment horizontal="center"/>
    </xf>
    <xf numFmtId="44" fontId="64" fillId="0" borderId="1" xfId="3" applyFont="1" applyBorder="1"/>
    <xf numFmtId="44" fontId="64" fillId="26" borderId="1" xfId="3" applyFont="1" applyFill="1" applyBorder="1"/>
    <xf numFmtId="0" fontId="11" fillId="10" borderId="54" xfId="3" applyNumberFormat="1" applyFont="1" applyFill="1" applyBorder="1" applyAlignment="1">
      <alignment horizontal="center"/>
    </xf>
    <xf numFmtId="44" fontId="69" fillId="21" borderId="40" xfId="3" applyFont="1" applyFill="1" applyBorder="1" applyAlignment="1">
      <alignment horizontal="center" vertical="top" shrinkToFit="1"/>
    </xf>
    <xf numFmtId="44" fontId="69" fillId="21" borderId="1" xfId="3" applyFont="1" applyFill="1" applyBorder="1"/>
    <xf numFmtId="0" fontId="43" fillId="21" borderId="10" xfId="3" applyNumberFormat="1" applyFont="1" applyFill="1" applyBorder="1" applyAlignment="1">
      <alignment horizontal="center"/>
    </xf>
    <xf numFmtId="2" fontId="19" fillId="0" borderId="37" xfId="0" applyNumberFormat="1" applyFont="1" applyBorder="1" applyAlignment="1">
      <alignment horizontal="center" vertical="center" wrapText="1"/>
    </xf>
    <xf numFmtId="2" fontId="19" fillId="0" borderId="38" xfId="0" applyNumberFormat="1" applyFont="1" applyBorder="1" applyAlignment="1">
      <alignment horizontal="center" vertical="center" wrapText="1"/>
    </xf>
    <xf numFmtId="2" fontId="20" fillId="0" borderId="38" xfId="0" applyNumberFormat="1" applyFont="1" applyBorder="1" applyAlignment="1">
      <alignment horizontal="center" vertical="center" wrapText="1"/>
    </xf>
    <xf numFmtId="2" fontId="21" fillId="0" borderId="38" xfId="0" applyNumberFormat="1" applyFont="1" applyBorder="1" applyAlignment="1">
      <alignment horizontal="center" vertical="center" wrapText="1"/>
    </xf>
    <xf numFmtId="2" fontId="19" fillId="0" borderId="57" xfId="0" applyNumberFormat="1" applyFont="1" applyBorder="1" applyAlignment="1">
      <alignment horizontal="center" vertical="center" wrapText="1"/>
    </xf>
    <xf numFmtId="2" fontId="22" fillId="0" borderId="37" xfId="0" applyNumberFormat="1" applyFont="1" applyBorder="1" applyAlignment="1">
      <alignment horizontal="center" vertical="center" wrapText="1"/>
    </xf>
    <xf numFmtId="2" fontId="22" fillId="0" borderId="38" xfId="0" applyNumberFormat="1" applyFont="1" applyBorder="1" applyAlignment="1">
      <alignment horizontal="center" vertical="center" wrapText="1"/>
    </xf>
    <xf numFmtId="2" fontId="22" fillId="0" borderId="57" xfId="0" applyNumberFormat="1" applyFont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/>
    </xf>
    <xf numFmtId="44" fontId="0" fillId="0" borderId="1" xfId="3" applyFont="1" applyBorder="1"/>
    <xf numFmtId="44" fontId="0" fillId="0" borderId="81" xfId="3" applyFont="1" applyBorder="1"/>
    <xf numFmtId="8" fontId="64" fillId="0" borderId="40" xfId="0" applyNumberFormat="1" applyFont="1" applyFill="1" applyBorder="1" applyAlignment="1">
      <alignment horizontal="center" vertical="top" wrapText="1"/>
    </xf>
    <xf numFmtId="44" fontId="57" fillId="0" borderId="38" xfId="3" applyFont="1" applyFill="1" applyBorder="1" applyAlignment="1">
      <alignment horizontal="center" vertical="center" wrapText="1"/>
    </xf>
    <xf numFmtId="44" fontId="57" fillId="0" borderId="57" xfId="3" applyFont="1" applyFill="1" applyBorder="1" applyAlignment="1">
      <alignment horizontal="center" vertical="center" wrapText="1"/>
    </xf>
    <xf numFmtId="44" fontId="3" fillId="0" borderId="24" xfId="3" applyFont="1" applyFill="1" applyBorder="1" applyAlignment="1">
      <alignment horizontal="center"/>
    </xf>
    <xf numFmtId="0" fontId="44" fillId="21" borderId="24" xfId="3" applyNumberFormat="1" applyFont="1" applyFill="1" applyBorder="1" applyAlignment="1">
      <alignment horizontal="center"/>
    </xf>
    <xf numFmtId="0" fontId="44" fillId="21" borderId="80" xfId="3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66" fontId="11" fillId="9" borderId="13" xfId="0" applyNumberFormat="1" applyFont="1" applyFill="1" applyBorder="1" applyAlignment="1">
      <alignment horizontal="center" vertical="center"/>
    </xf>
    <xf numFmtId="166" fontId="11" fillId="9" borderId="3" xfId="0" applyNumberFormat="1" applyFont="1" applyFill="1" applyBorder="1" applyAlignment="1">
      <alignment horizontal="center" vertical="center"/>
    </xf>
    <xf numFmtId="166" fontId="0" fillId="14" borderId="5" xfId="0" applyNumberFormat="1" applyFill="1" applyBorder="1" applyAlignment="1">
      <alignment horizontal="center" wrapText="1"/>
    </xf>
    <xf numFmtId="166" fontId="0" fillId="14" borderId="6" xfId="0" applyNumberFormat="1" applyFill="1" applyBorder="1" applyAlignment="1">
      <alignment horizontal="center" wrapText="1"/>
    </xf>
    <xf numFmtId="0" fontId="28" fillId="7" borderId="5" xfId="0" applyFont="1" applyFill="1" applyBorder="1" applyAlignment="1">
      <alignment horizontal="center" vertical="center" textRotation="90"/>
    </xf>
    <xf numFmtId="0" fontId="28" fillId="7" borderId="6" xfId="0" applyFont="1" applyFill="1" applyBorder="1" applyAlignment="1">
      <alignment horizontal="center" vertical="center" textRotation="90"/>
    </xf>
    <xf numFmtId="0" fontId="28" fillId="7" borderId="7" xfId="0" applyFont="1" applyFill="1" applyBorder="1" applyAlignment="1">
      <alignment horizontal="center" vertical="center" textRotation="90"/>
    </xf>
    <xf numFmtId="164" fontId="14" fillId="13" borderId="23" xfId="0" applyNumberFormat="1" applyFont="1" applyFill="1" applyBorder="1" applyAlignment="1">
      <alignment horizontal="center"/>
    </xf>
    <xf numFmtId="164" fontId="14" fillId="13" borderId="1" xfId="0" applyNumberFormat="1" applyFont="1" applyFill="1" applyBorder="1" applyAlignment="1">
      <alignment horizontal="center"/>
    </xf>
    <xf numFmtId="164" fontId="14" fillId="12" borderId="25" xfId="0" applyNumberFormat="1" applyFont="1" applyFill="1" applyBorder="1" applyAlignment="1">
      <alignment horizontal="center"/>
    </xf>
    <xf numFmtId="164" fontId="14" fillId="12" borderId="26" xfId="0" applyNumberFormat="1" applyFont="1" applyFill="1" applyBorder="1" applyAlignment="1">
      <alignment horizontal="center"/>
    </xf>
    <xf numFmtId="164" fontId="14" fillId="8" borderId="23" xfId="0" applyNumberFormat="1" applyFont="1" applyFill="1" applyBorder="1" applyAlignment="1">
      <alignment horizontal="center"/>
    </xf>
    <xf numFmtId="164" fontId="14" fillId="8" borderId="1" xfId="0" applyNumberFormat="1" applyFont="1" applyFill="1" applyBorder="1" applyAlignment="1">
      <alignment horizontal="center"/>
    </xf>
    <xf numFmtId="164" fontId="13" fillId="11" borderId="20" xfId="0" applyNumberFormat="1" applyFont="1" applyFill="1" applyBorder="1" applyAlignment="1">
      <alignment horizontal="center" vertical="center"/>
    </xf>
    <xf numFmtId="164" fontId="13" fillId="11" borderId="21" xfId="0" applyNumberFormat="1" applyFont="1" applyFill="1" applyBorder="1" applyAlignment="1">
      <alignment horizontal="center" vertical="center"/>
    </xf>
    <xf numFmtId="164" fontId="13" fillId="11" borderId="23" xfId="0" applyNumberFormat="1" applyFont="1" applyFill="1" applyBorder="1" applyAlignment="1">
      <alignment horizontal="center" vertical="center"/>
    </xf>
    <xf numFmtId="164" fontId="13" fillId="11" borderId="1" xfId="0" applyNumberFormat="1" applyFont="1" applyFill="1" applyBorder="1" applyAlignment="1">
      <alignment horizontal="center" vertical="center"/>
    </xf>
    <xf numFmtId="164" fontId="14" fillId="7" borderId="23" xfId="0" applyNumberFormat="1" applyFont="1" applyFill="1" applyBorder="1" applyAlignment="1">
      <alignment horizontal="center"/>
    </xf>
    <xf numFmtId="164" fontId="14" fillId="7" borderId="1" xfId="0" applyNumberFormat="1" applyFont="1" applyFill="1" applyBorder="1" applyAlignment="1">
      <alignment horizontal="center"/>
    </xf>
    <xf numFmtId="164" fontId="14" fillId="9" borderId="23" xfId="0" applyNumberFormat="1" applyFont="1" applyFill="1" applyBorder="1" applyAlignment="1">
      <alignment horizontal="center"/>
    </xf>
    <xf numFmtId="164" fontId="14" fillId="9" borderId="1" xfId="0" applyNumberFormat="1" applyFont="1" applyFill="1" applyBorder="1" applyAlignment="1">
      <alignment horizontal="center"/>
    </xf>
    <xf numFmtId="164" fontId="14" fillId="4" borderId="23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1" fillId="23" borderId="12" xfId="0" applyNumberFormat="1" applyFont="1" applyFill="1" applyBorder="1" applyAlignment="1">
      <alignment horizontal="center" vertical="center"/>
    </xf>
    <xf numFmtId="166" fontId="1" fillId="23" borderId="52" xfId="0" applyNumberFormat="1" applyFont="1" applyFill="1" applyBorder="1" applyAlignment="1">
      <alignment horizontal="center" vertical="center"/>
    </xf>
    <xf numFmtId="166" fontId="3" fillId="6" borderId="2" xfId="0" applyNumberFormat="1" applyFont="1" applyFill="1" applyBorder="1" applyAlignment="1">
      <alignment horizontal="center" vertical="center"/>
    </xf>
    <xf numFmtId="166" fontId="3" fillId="6" borderId="5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66" fontId="1" fillId="8" borderId="12" xfId="0" applyNumberFormat="1" applyFont="1" applyFill="1" applyBorder="1" applyAlignment="1">
      <alignment horizontal="center" vertical="center"/>
    </xf>
    <xf numFmtId="166" fontId="1" fillId="8" borderId="52" xfId="0" applyNumberFormat="1" applyFont="1" applyFill="1" applyBorder="1" applyAlignment="1">
      <alignment horizontal="center" vertical="center"/>
    </xf>
    <xf numFmtId="166" fontId="1" fillId="9" borderId="12" xfId="0" applyNumberFormat="1" applyFont="1" applyFill="1" applyBorder="1" applyAlignment="1">
      <alignment horizontal="center" vertical="center" wrapText="1"/>
    </xf>
    <xf numFmtId="166" fontId="1" fillId="9" borderId="52" xfId="0" applyNumberFormat="1" applyFont="1" applyFill="1" applyBorder="1" applyAlignment="1">
      <alignment horizontal="center" vertical="center" wrapText="1"/>
    </xf>
    <xf numFmtId="44" fontId="1" fillId="7" borderId="12" xfId="3" applyFont="1" applyFill="1" applyBorder="1" applyAlignment="1">
      <alignment horizontal="center" vertical="center" wrapText="1"/>
    </xf>
    <xf numFmtId="44" fontId="1" fillId="7" borderId="52" xfId="3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44" fontId="3" fillId="10" borderId="1" xfId="3" applyFont="1" applyFill="1" applyBorder="1" applyAlignment="1">
      <alignment horizontal="center" vertical="center" wrapText="1"/>
    </xf>
    <xf numFmtId="44" fontId="1" fillId="10" borderId="1" xfId="3" applyFont="1" applyFill="1" applyBorder="1" applyAlignment="1">
      <alignment horizontal="center" vertical="center" wrapText="1"/>
    </xf>
    <xf numFmtId="44" fontId="41" fillId="21" borderId="1" xfId="3" applyFont="1" applyFill="1" applyBorder="1" applyAlignment="1">
      <alignment horizontal="center" vertical="center" wrapText="1"/>
    </xf>
    <xf numFmtId="44" fontId="37" fillId="21" borderId="1" xfId="3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66" fontId="11" fillId="9" borderId="1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61" xfId="0" applyFill="1" applyBorder="1" applyAlignment="1">
      <alignment horizontal="center"/>
    </xf>
    <xf numFmtId="0" fontId="37" fillId="21" borderId="17" xfId="0" applyFont="1" applyFill="1" applyBorder="1" applyAlignment="1">
      <alignment horizontal="center"/>
    </xf>
    <xf numFmtId="0" fontId="37" fillId="21" borderId="18" xfId="0" applyFont="1" applyFill="1" applyBorder="1" applyAlignment="1">
      <alignment horizontal="center"/>
    </xf>
    <xf numFmtId="0" fontId="37" fillId="21" borderId="61" xfId="0" applyFont="1" applyFill="1" applyBorder="1" applyAlignment="1">
      <alignment horizontal="center"/>
    </xf>
    <xf numFmtId="44" fontId="15" fillId="10" borderId="6" xfId="3" applyFont="1" applyFill="1" applyBorder="1" applyAlignment="1">
      <alignment horizontal="center" vertical="center"/>
    </xf>
    <xf numFmtId="44" fontId="15" fillId="10" borderId="7" xfId="3" applyFont="1" applyFill="1" applyBorder="1" applyAlignment="1">
      <alignment horizontal="center" vertical="center"/>
    </xf>
    <xf numFmtId="44" fontId="45" fillId="21" borderId="5" xfId="3" applyFont="1" applyFill="1" applyBorder="1" applyAlignment="1">
      <alignment horizontal="center" vertical="center"/>
    </xf>
    <xf numFmtId="44" fontId="45" fillId="21" borderId="7" xfId="3" applyFont="1" applyFill="1" applyBorder="1" applyAlignment="1">
      <alignment horizontal="center" vertical="center"/>
    </xf>
    <xf numFmtId="10" fontId="55" fillId="24" borderId="6" xfId="2" applyNumberFormat="1" applyFont="1" applyFill="1" applyBorder="1" applyAlignment="1">
      <alignment horizontal="center" vertical="center"/>
    </xf>
    <xf numFmtId="10" fontId="55" fillId="24" borderId="7" xfId="2" applyNumberFormat="1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 wrapText="1"/>
    </xf>
    <xf numFmtId="164" fontId="3" fillId="20" borderId="50" xfId="0" applyNumberFormat="1" applyFont="1" applyFill="1" applyBorder="1" applyAlignment="1">
      <alignment horizontal="center"/>
    </xf>
    <xf numFmtId="164" fontId="3" fillId="20" borderId="55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9" fillId="16" borderId="5" xfId="0" applyFont="1" applyFill="1" applyBorder="1" applyAlignment="1">
      <alignment horizontal="center" vertical="center" textRotation="90"/>
    </xf>
    <xf numFmtId="0" fontId="39" fillId="16" borderId="6" xfId="0" applyFont="1" applyFill="1" applyBorder="1" applyAlignment="1">
      <alignment horizontal="center" vertical="center" textRotation="90"/>
    </xf>
    <xf numFmtId="0" fontId="39" fillId="16" borderId="7" xfId="0" applyFont="1" applyFill="1" applyBorder="1" applyAlignment="1">
      <alignment horizontal="center" vertical="center" textRotation="90"/>
    </xf>
    <xf numFmtId="0" fontId="35" fillId="16" borderId="5" xfId="0" applyFont="1" applyFill="1" applyBorder="1" applyAlignment="1">
      <alignment horizontal="center" vertical="center" textRotation="90"/>
    </xf>
    <xf numFmtId="0" fontId="35" fillId="16" borderId="6" xfId="0" applyFont="1" applyFill="1" applyBorder="1" applyAlignment="1">
      <alignment horizontal="center" vertical="center" textRotation="90"/>
    </xf>
    <xf numFmtId="0" fontId="35" fillId="16" borderId="7" xfId="0" applyFont="1" applyFill="1" applyBorder="1" applyAlignment="1">
      <alignment horizontal="center" vertical="center" textRotation="90"/>
    </xf>
    <xf numFmtId="0" fontId="38" fillId="16" borderId="5" xfId="0" applyFont="1" applyFill="1" applyBorder="1" applyAlignment="1">
      <alignment horizontal="center" vertical="center" textRotation="90"/>
    </xf>
    <xf numFmtId="0" fontId="38" fillId="16" borderId="6" xfId="0" applyFont="1" applyFill="1" applyBorder="1" applyAlignment="1">
      <alignment horizontal="center" vertical="center" textRotation="90"/>
    </xf>
    <xf numFmtId="0" fontId="38" fillId="16" borderId="7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4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64" fillId="0" borderId="42" xfId="0" applyFont="1" applyBorder="1" applyAlignment="1">
      <alignment horizontal="center"/>
    </xf>
    <xf numFmtId="0" fontId="64" fillId="0" borderId="49" xfId="0" applyFont="1" applyBorder="1" applyAlignment="1">
      <alignment horizontal="center"/>
    </xf>
    <xf numFmtId="0" fontId="64" fillId="0" borderId="55" xfId="0" applyFont="1" applyBorder="1" applyAlignment="1">
      <alignment horizontal="center"/>
    </xf>
    <xf numFmtId="0" fontId="68" fillId="0" borderId="39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4" fillId="0" borderId="44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64" fillId="0" borderId="4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3" fillId="2" borderId="13" xfId="0" applyNumberFormat="1" applyFont="1" applyFill="1" applyBorder="1" applyAlignment="1">
      <alignment horizontal="center" wrapText="1"/>
    </xf>
    <xf numFmtId="166" fontId="3" fillId="2" borderId="47" xfId="0" applyNumberFormat="1" applyFont="1" applyFill="1" applyBorder="1" applyAlignment="1">
      <alignment horizontal="center" wrapText="1"/>
    </xf>
    <xf numFmtId="166" fontId="3" fillId="2" borderId="35" xfId="0" applyNumberFormat="1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vertical="center" textRotation="90"/>
    </xf>
    <xf numFmtId="0" fontId="1" fillId="7" borderId="6" xfId="0" applyFont="1" applyFill="1" applyBorder="1" applyAlignment="1">
      <alignment horizontal="center" vertical="center" textRotation="90"/>
    </xf>
    <xf numFmtId="0" fontId="1" fillId="7" borderId="7" xfId="0" applyFont="1" applyFill="1" applyBorder="1" applyAlignment="1">
      <alignment horizontal="center" vertical="center" textRotation="90"/>
    </xf>
    <xf numFmtId="166" fontId="3" fillId="2" borderId="22" xfId="0" applyNumberFormat="1" applyFont="1" applyFill="1" applyBorder="1" applyAlignment="1">
      <alignment horizontal="center" wrapText="1"/>
    </xf>
    <xf numFmtId="166" fontId="3" fillId="2" borderId="48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wrapText="1"/>
    </xf>
    <xf numFmtId="166" fontId="9" fillId="2" borderId="13" xfId="0" applyNumberFormat="1" applyFont="1" applyFill="1" applyBorder="1" applyAlignment="1">
      <alignment horizontal="center" wrapText="1"/>
    </xf>
    <xf numFmtId="166" fontId="3" fillId="2" borderId="14" xfId="0" applyNumberFormat="1" applyFont="1" applyFill="1" applyBorder="1" applyAlignment="1">
      <alignment horizontal="center" wrapText="1"/>
    </xf>
    <xf numFmtId="166" fontId="3" fillId="19" borderId="1" xfId="0" applyNumberFormat="1" applyFont="1" applyFill="1" applyBorder="1" applyAlignment="1">
      <alignment horizontal="center" wrapText="1"/>
    </xf>
    <xf numFmtId="166" fontId="3" fillId="19" borderId="13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6" fontId="3" fillId="0" borderId="13" xfId="0" applyNumberFormat="1" applyFont="1" applyFill="1" applyBorder="1" applyAlignment="1">
      <alignment horizont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3" fillId="0" borderId="42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6" fontId="28" fillId="9" borderId="31" xfId="0" applyNumberFormat="1" applyFont="1" applyFill="1" applyBorder="1" applyAlignment="1">
      <alignment horizontal="center" vertical="center"/>
    </xf>
    <xf numFmtId="166" fontId="28" fillId="9" borderId="34" xfId="0" applyNumberFormat="1" applyFont="1" applyFill="1" applyBorder="1" applyAlignment="1">
      <alignment horizontal="center" vertical="center"/>
    </xf>
    <xf numFmtId="166" fontId="28" fillId="5" borderId="5" xfId="0" applyNumberFormat="1" applyFont="1" applyFill="1" applyBorder="1" applyAlignment="1">
      <alignment horizontal="center" vertical="center"/>
    </xf>
    <xf numFmtId="166" fontId="28" fillId="5" borderId="7" xfId="0" applyNumberFormat="1" applyFont="1" applyFill="1" applyBorder="1" applyAlignment="1">
      <alignment horizontal="center" vertical="center"/>
    </xf>
    <xf numFmtId="166" fontId="28" fillId="5" borderId="50" xfId="0" applyNumberFormat="1" applyFont="1" applyFill="1" applyBorder="1" applyAlignment="1">
      <alignment horizontal="center" vertical="center"/>
    </xf>
    <xf numFmtId="166" fontId="28" fillId="5" borderId="51" xfId="0" applyNumberFormat="1" applyFont="1" applyFill="1" applyBorder="1" applyAlignment="1">
      <alignment horizontal="center" vertical="center"/>
    </xf>
    <xf numFmtId="10" fontId="47" fillId="21" borderId="5" xfId="2" applyNumberFormat="1" applyFont="1" applyFill="1" applyBorder="1" applyAlignment="1">
      <alignment horizontal="center" vertical="center"/>
    </xf>
    <xf numFmtId="10" fontId="47" fillId="21" borderId="7" xfId="2" applyNumberFormat="1" applyFont="1" applyFill="1" applyBorder="1" applyAlignment="1">
      <alignment horizontal="center" vertical="center"/>
    </xf>
    <xf numFmtId="166" fontId="28" fillId="9" borderId="13" xfId="0" applyNumberFormat="1" applyFont="1" applyFill="1" applyBorder="1" applyAlignment="1">
      <alignment horizontal="center" vertical="center"/>
    </xf>
    <xf numFmtId="166" fontId="28" fillId="9" borderId="3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2" fillId="22" borderId="35" xfId="0" applyFont="1" applyFill="1" applyBorder="1" applyAlignment="1">
      <alignment horizontal="center" vertical="center"/>
    </xf>
    <xf numFmtId="0" fontId="12" fillId="22" borderId="53" xfId="0" applyFont="1" applyFill="1" applyBorder="1" applyAlignment="1">
      <alignment horizontal="center" vertical="center"/>
    </xf>
    <xf numFmtId="0" fontId="12" fillId="22" borderId="16" xfId="0" applyFont="1" applyFill="1" applyBorder="1" applyAlignment="1">
      <alignment horizontal="center" vertical="center"/>
    </xf>
    <xf numFmtId="0" fontId="12" fillId="22" borderId="39" xfId="0" applyFont="1" applyFill="1" applyBorder="1" applyAlignment="1">
      <alignment horizontal="center" vertical="center"/>
    </xf>
    <xf numFmtId="0" fontId="12" fillId="22" borderId="0" xfId="0" applyFont="1" applyFill="1" applyBorder="1" applyAlignment="1">
      <alignment horizontal="center" vertical="center"/>
    </xf>
    <xf numFmtId="0" fontId="12" fillId="22" borderId="56" xfId="0" applyFont="1" applyFill="1" applyBorder="1" applyAlignment="1">
      <alignment horizontal="center" vertical="center"/>
    </xf>
    <xf numFmtId="0" fontId="12" fillId="22" borderId="28" xfId="0" applyFont="1" applyFill="1" applyBorder="1" applyAlignment="1">
      <alignment horizontal="center" vertical="center"/>
    </xf>
    <xf numFmtId="0" fontId="12" fillId="22" borderId="2" xfId="0" applyFont="1" applyFill="1" applyBorder="1" applyAlignment="1">
      <alignment horizontal="center" vertical="center"/>
    </xf>
    <xf numFmtId="0" fontId="12" fillId="22" borderId="8" xfId="0" applyFont="1" applyFill="1" applyBorder="1" applyAlignment="1">
      <alignment horizontal="center" vertical="center"/>
    </xf>
    <xf numFmtId="0" fontId="12" fillId="22" borderId="13" xfId="0" applyFont="1" applyFill="1" applyBorder="1" applyAlignment="1">
      <alignment horizontal="center" vertical="center"/>
    </xf>
    <xf numFmtId="0" fontId="12" fillId="22" borderId="14" xfId="0" applyFont="1" applyFill="1" applyBorder="1" applyAlignment="1">
      <alignment horizontal="center" vertical="center"/>
    </xf>
    <xf numFmtId="0" fontId="12" fillId="22" borderId="3" xfId="0" applyFont="1" applyFill="1" applyBorder="1" applyAlignment="1">
      <alignment horizontal="center" vertical="center"/>
    </xf>
    <xf numFmtId="0" fontId="11" fillId="22" borderId="13" xfId="0" applyFont="1" applyFill="1" applyBorder="1" applyAlignment="1">
      <alignment horizontal="center" vertical="center"/>
    </xf>
    <xf numFmtId="0" fontId="11" fillId="22" borderId="14" xfId="0" applyFont="1" applyFill="1" applyBorder="1" applyAlignment="1">
      <alignment horizontal="center" vertical="center"/>
    </xf>
    <xf numFmtId="0" fontId="11" fillId="22" borderId="3" xfId="0" applyFont="1" applyFill="1" applyBorder="1" applyAlignment="1">
      <alignment horizontal="center" vertical="center"/>
    </xf>
    <xf numFmtId="166" fontId="0" fillId="0" borderId="45" xfId="0" applyNumberFormat="1" applyBorder="1"/>
    <xf numFmtId="168" fontId="0" fillId="0" borderId="82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168" fontId="0" fillId="0" borderId="83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44" fontId="11" fillId="0" borderId="45" xfId="0" applyNumberFormat="1" applyFont="1" applyFill="1" applyBorder="1" applyAlignment="1">
      <alignment horizontal="center"/>
    </xf>
    <xf numFmtId="44" fontId="57" fillId="23" borderId="38" xfId="3" applyFont="1" applyFill="1" applyBorder="1" applyAlignment="1">
      <alignment horizontal="center" vertical="center" wrapText="1"/>
    </xf>
    <xf numFmtId="166" fontId="1" fillId="0" borderId="1" xfId="0" applyNumberFormat="1" applyFont="1" applyBorder="1"/>
    <xf numFmtId="168" fontId="55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4" fontId="3" fillId="0" borderId="3" xfId="0" applyNumberFormat="1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colors>
    <mruColors>
      <color rgb="FF99CE52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EVOLUÇÃO DO PREÇO MÉDIO </a:t>
            </a:r>
          </a:p>
        </c:rich>
      </c:tx>
      <c:layout>
        <c:manualLayout>
          <c:xMode val="edge"/>
          <c:yMode val="edge"/>
          <c:x val="0.2273123359580052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'COMPARAÇÃO PREÇO MÉDIO'!$F$67:$N$67</c:f>
              <c:numCache>
                <c:formatCode>mmm\-yy</c:formatCode>
                <c:ptCount val="9"/>
                <c:pt idx="0">
                  <c:v>44501</c:v>
                </c:pt>
                <c:pt idx="1">
                  <c:v>44531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45024</c:v>
                </c:pt>
                <c:pt idx="8">
                  <c:v>45054</c:v>
                </c:pt>
              </c:numCache>
            </c:numRef>
          </c:cat>
          <c:val>
            <c:numRef>
              <c:f>'COMPARAÇÃO PREÇO MÉDIO'!$F$68:$N$68</c:f>
              <c:numCache>
                <c:formatCode>"R$"\ #,##0.00</c:formatCode>
                <c:ptCount val="9"/>
                <c:pt idx="0">
                  <c:v>489.38</c:v>
                </c:pt>
                <c:pt idx="1">
                  <c:v>493.35</c:v>
                </c:pt>
                <c:pt idx="2">
                  <c:v>505.43</c:v>
                </c:pt>
                <c:pt idx="3">
                  <c:v>562.34999999999991</c:v>
                </c:pt>
                <c:pt idx="4">
                  <c:v>556.13000000000011</c:v>
                </c:pt>
                <c:pt idx="5">
                  <c:v>569.79999999999995</c:v>
                </c:pt>
                <c:pt idx="6">
                  <c:v>570.84</c:v>
                </c:pt>
                <c:pt idx="7">
                  <c:v>597.45999999999992</c:v>
                </c:pt>
                <c:pt idx="8">
                  <c:v>594.38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E-4662-B1F6-46E435BA6B7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37438016"/>
        <c:axId val="1337419712"/>
      </c:lineChart>
      <c:dateAx>
        <c:axId val="1337438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7419712"/>
        <c:crosses val="autoZero"/>
        <c:auto val="1"/>
        <c:lblOffset val="100"/>
        <c:baseTimeUnit val="months"/>
      </c:dateAx>
      <c:valAx>
        <c:axId val="1337419712"/>
        <c:scaling>
          <c:orientation val="minMax"/>
        </c:scaling>
        <c:delete val="0"/>
        <c:axPos val="l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743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DO PREÇO MÉDIO EM PERCENTUAIS (ACUMULADO)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234492563429572"/>
          <c:y val="0.19486111111111112"/>
          <c:w val="0.89765507436570424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'COMPARAÇÃO PREÇO MÉDIO'!$F$67:$N$67</c:f>
              <c:numCache>
                <c:formatCode>mmm\-yy</c:formatCode>
                <c:ptCount val="9"/>
                <c:pt idx="0">
                  <c:v>44501</c:v>
                </c:pt>
                <c:pt idx="1">
                  <c:v>44531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45024</c:v>
                </c:pt>
                <c:pt idx="8">
                  <c:v>45054</c:v>
                </c:pt>
              </c:numCache>
            </c:numRef>
          </c:cat>
          <c:val>
            <c:numRef>
              <c:f>'COMPARAÇÃO PREÇO MÉDIO'!$F$70:$N$70</c:f>
              <c:numCache>
                <c:formatCode>0.00%</c:formatCode>
                <c:ptCount val="9"/>
                <c:pt idx="0">
                  <c:v>0</c:v>
                </c:pt>
                <c:pt idx="1">
                  <c:v>8.1123053659732137E-3</c:v>
                </c:pt>
                <c:pt idx="2">
                  <c:v>3.2796599779312458E-2</c:v>
                </c:pt>
                <c:pt idx="3">
                  <c:v>0.14910703338918624</c:v>
                </c:pt>
                <c:pt idx="4">
                  <c:v>0.13639707384854333</c:v>
                </c:pt>
                <c:pt idx="5">
                  <c:v>0.16433037721198232</c:v>
                </c:pt>
                <c:pt idx="6">
                  <c:v>0.16645551514160772</c:v>
                </c:pt>
                <c:pt idx="7">
                  <c:v>0.22085087253259217</c:v>
                </c:pt>
                <c:pt idx="8">
                  <c:v>0.20478362217492646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7-421C-BEBF-EEB3FFD5932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22247024"/>
        <c:axId val="1222247856"/>
      </c:lineChart>
      <c:dateAx>
        <c:axId val="1222247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2247856"/>
        <c:crosses val="autoZero"/>
        <c:auto val="1"/>
        <c:lblOffset val="100"/>
        <c:baseTimeUnit val="months"/>
      </c:dateAx>
      <c:valAx>
        <c:axId val="122224785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224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EVOLUÇÃO PERCENTUAL PREÇO MÉDIO (NO PERÍODO)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'COMPARAÇÃO PREÇO MÉDIO'!$F$67:$N$67</c:f>
              <c:numCache>
                <c:formatCode>mmm\-yy</c:formatCode>
                <c:ptCount val="9"/>
                <c:pt idx="0">
                  <c:v>44501</c:v>
                </c:pt>
                <c:pt idx="1">
                  <c:v>44531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45024</c:v>
                </c:pt>
                <c:pt idx="8">
                  <c:v>45054</c:v>
                </c:pt>
              </c:numCache>
            </c:numRef>
          </c:cat>
          <c:val>
            <c:numRef>
              <c:f>'COMPARAÇÃO PREÇO MÉDIO'!$F$69:$N$69</c:f>
              <c:numCache>
                <c:formatCode>0.00%</c:formatCode>
                <c:ptCount val="9"/>
                <c:pt idx="0">
                  <c:v>0</c:v>
                </c:pt>
                <c:pt idx="1">
                  <c:v>8.1123053659732137E-3</c:v>
                </c:pt>
                <c:pt idx="2">
                  <c:v>2.448565926826788E-2</c:v>
                </c:pt>
                <c:pt idx="3">
                  <c:v>0.11261697960152731</c:v>
                </c:pt>
                <c:pt idx="4">
                  <c:v>-1.1060727305058719E-2</c:v>
                </c:pt>
                <c:pt idx="5">
                  <c:v>2.4580583676478227E-2</c:v>
                </c:pt>
                <c:pt idx="6">
                  <c:v>1.8252018252019298E-3</c:v>
                </c:pt>
                <c:pt idx="7">
                  <c:v>4.6633032022983516E-2</c:v>
                </c:pt>
                <c:pt idx="8">
                  <c:v>-5.1551568305826835E-3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0-4F4A-AF89-7BF2A593A5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1332944352"/>
        <c:axId val="1332931456"/>
      </c:barChart>
      <c:dateAx>
        <c:axId val="1332944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2931456"/>
        <c:crosses val="autoZero"/>
        <c:auto val="1"/>
        <c:lblOffset val="100"/>
        <c:baseTimeUnit val="months"/>
      </c:dateAx>
      <c:valAx>
        <c:axId val="133293145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294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'COMPARAÇÃO PREÇO MÉDIO'!$M$67:$N$67</c:f>
              <c:numCache>
                <c:formatCode>mmm\-yy</c:formatCode>
                <c:ptCount val="2"/>
                <c:pt idx="0">
                  <c:v>45024</c:v>
                </c:pt>
                <c:pt idx="1">
                  <c:v>45054</c:v>
                </c:pt>
              </c:numCache>
            </c:numRef>
          </c:cat>
          <c:val>
            <c:numRef>
              <c:f>'COMPARAÇÃO PREÇO MÉDIO'!$M$69:$N$69</c:f>
              <c:numCache>
                <c:formatCode>0.00%</c:formatCode>
                <c:ptCount val="2"/>
                <c:pt idx="0">
                  <c:v>4.6633032022983516E-2</c:v>
                </c:pt>
                <c:pt idx="1">
                  <c:v>-5.1551568305826835E-3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7-4E32-9302-26E528984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744536"/>
        <c:axId val="469750112"/>
      </c:areaChart>
      <c:dateAx>
        <c:axId val="469744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750112"/>
        <c:crosses val="autoZero"/>
        <c:auto val="1"/>
        <c:lblOffset val="100"/>
        <c:baseTimeUnit val="months"/>
      </c:dateAx>
      <c:valAx>
        <c:axId val="4697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74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0</xdr:row>
      <xdr:rowOff>0</xdr:rowOff>
    </xdr:from>
    <xdr:to>
      <xdr:col>12</xdr:col>
      <xdr:colOff>476250</xdr:colOff>
      <xdr:row>3</xdr:row>
      <xdr:rowOff>186405</xdr:rowOff>
    </xdr:to>
    <xdr:pic>
      <xdr:nvPicPr>
        <xdr:cNvPr id="5" name="Imagem 3" descr="Cópia de brasao_2011_colorido">
          <a:extLst>
            <a:ext uri="{FF2B5EF4-FFF2-40B4-BE49-F238E27FC236}">
              <a16:creationId xmlns:a16="http://schemas.microsoft.com/office/drawing/2014/main" id="{57BC842F-20CA-4C37-A539-A85F92A3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0"/>
          <a:ext cx="1000125" cy="77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6</xdr:col>
      <xdr:colOff>503208</xdr:colOff>
      <xdr:row>4</xdr:row>
      <xdr:rowOff>0</xdr:rowOff>
    </xdr:to>
    <xdr:pic>
      <xdr:nvPicPr>
        <xdr:cNvPr id="4" name="irc_mi" descr="http://t2.gstatic.com/images?q=tbn:ANd9GcTkV1ajT8YU09p2Z-Wz63p3tZimIKNg0Mprf1QXiJudRsnDEDxR">
          <a:extLst>
            <a:ext uri="{FF2B5EF4-FFF2-40B4-BE49-F238E27FC236}">
              <a16:creationId xmlns:a16="http://schemas.microsoft.com/office/drawing/2014/main" id="{41FA8882-B837-4290-9C8D-8F6399A9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4080" y="0"/>
          <a:ext cx="503208" cy="78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210911</xdr:colOff>
      <xdr:row>75</xdr:row>
      <xdr:rowOff>167368</xdr:rowOff>
    </xdr:from>
    <xdr:to>
      <xdr:col>9</xdr:col>
      <xdr:colOff>478971</xdr:colOff>
      <xdr:row>96</xdr:row>
      <xdr:rowOff>183462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FFFCD7DB-BFFE-4D6D-A620-6A5C885A42FB}"/>
            </a:ext>
          </a:extLst>
        </xdr:cNvPr>
        <xdr:cNvSpPr txBox="1"/>
      </xdr:nvSpPr>
      <xdr:spPr>
        <a:xfrm>
          <a:off x="442232" y="15543439"/>
          <a:ext cx="8391525" cy="401659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O Colegiado do Curso de Graduação em Ciências Econômicas da Universidade do Estado do Paraná - Unespar – Campus de Apucarana, por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intermédio da equipe de Acadêmicos Extensionistas Voluntários e do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Prof. Acir Bacõn, coordenador do Projeto de Extensão “Pesquisa de Preços de Itens de Produtos da Cesta Básica e de Preços de Combustíveis”  em parceria com o PROCON 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Apucarana,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realizou no dia 06 de Maio de 2023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pesquisa de preços em 5  lojas supermercadistas estabelecidas na cidade de Apucarana, nas quais foram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consultados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todo  os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preços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 (cinquenta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seis)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ítens divididos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nos segmentos MERCEARIA,  HIGIENE E LIMPEZA, E OUTROS (pão, carne de frango, carne bovina e ovos)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 Pesquisa apontou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uma variação percentual de </a:t>
          </a:r>
          <a:r>
            <a:rPr lang="pt-BR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36%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evidenciada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 comparação entre os Preços Mínimos e  Máximos Totais praticados pelos Supermercados, sendo o total dos preços mínimos R$ 499,85 e o total dos preços máximos R$ 679,78.</a:t>
          </a: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segmento de HIGIENE E LIMPEZA a maior diferença entre preço mínimo e máximo está no produto Desinfetante, especificação Alpes 500 ml, com preço mínimo de R$ 2,69 e preço máximo de R$ 6,59, uma diferença de </a:t>
          </a:r>
          <a:r>
            <a:rPr lang="pt-BR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145%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t-BR" sz="1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Também no segmento de HIGIENE E LIMPEZA foi destacado o produto Sabão em Pó, especificação menor preço, com a segunda maior diferença entre os preço mínimo e máximo praticados pelas lojas no percentual de </a:t>
          </a:r>
          <a:r>
            <a:rPr lang="pt-BR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144,2,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seja, o mesmo produto foi encontrado com o preço mínimo de R$ 6,59 e com preço máximo de R$ 16,09.</a:t>
          </a:r>
        </a:p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	Tais diferenças deixam claro a importância do consumidor pesquisar antes de realizar suas compras  visto que são expressivas as diferenças dos preços, de um mesmo produto, praticados pelos supermercados da cidade.</a:t>
          </a:r>
        </a:p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Vale esclarecer que a especificação do produto "menor preço" não leva a efeito a marca, mas sim  aquele que, independente da marca,  está sendo oferecido ao menor preço. </a:t>
          </a:r>
        </a:p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Ao ser confrontado o Total dos Preços Médios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 presente pesquisa (R$ 594,38) com o Total dos Preços Médios  da 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pesquisa realizada em 08/04/2023 (R$ 597,46)  observa-se uma diferença a menor de R$ 3,08, significando que houve uma queda em termos de TOTAL DE PREÇOS MÉDIOS,  de aproximadamente 0,05%.  (meio por cento).</a:t>
          </a:r>
          <a:r>
            <a:rPr lang="pt-BR" sz="12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20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61061</xdr:colOff>
      <xdr:row>18</xdr:row>
      <xdr:rowOff>133351</xdr:rowOff>
    </xdr:from>
    <xdr:to>
      <xdr:col>1</xdr:col>
      <xdr:colOff>190506</xdr:colOff>
      <xdr:row>29</xdr:row>
      <xdr:rowOff>142877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2020DA00-89A1-4C21-B775-B3C22285350E}"/>
            </a:ext>
          </a:extLst>
        </xdr:cNvPr>
        <xdr:cNvSpPr txBox="1"/>
      </xdr:nvSpPr>
      <xdr:spPr>
        <a:xfrm rot="16200000">
          <a:off x="-707654" y="4559666"/>
          <a:ext cx="2105026" cy="1294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M    E    R    C    E    A    R    I    A </a:t>
          </a:r>
        </a:p>
      </xdr:txBody>
    </xdr:sp>
    <xdr:clientData/>
  </xdr:twoCellAnchor>
  <xdr:twoCellAnchor>
    <xdr:from>
      <xdr:col>1</xdr:col>
      <xdr:colOff>24426</xdr:colOff>
      <xdr:row>43</xdr:row>
      <xdr:rowOff>60508</xdr:rowOff>
    </xdr:from>
    <xdr:to>
      <xdr:col>1</xdr:col>
      <xdr:colOff>183176</xdr:colOff>
      <xdr:row>54</xdr:row>
      <xdr:rowOff>70034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EA3C10F-069B-4A6B-B04B-174356BD49E9}"/>
            </a:ext>
          </a:extLst>
        </xdr:cNvPr>
        <xdr:cNvSpPr txBox="1"/>
      </xdr:nvSpPr>
      <xdr:spPr>
        <a:xfrm rot="16200000">
          <a:off x="-729637" y="9244196"/>
          <a:ext cx="2105026" cy="158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L I M P E Z A      E     H I G I E N E </a:t>
          </a:r>
        </a:p>
      </xdr:txBody>
    </xdr:sp>
    <xdr:clientData/>
  </xdr:twoCellAnchor>
  <xdr:twoCellAnchor>
    <xdr:from>
      <xdr:col>1</xdr:col>
      <xdr:colOff>24425</xdr:colOff>
      <xdr:row>57</xdr:row>
      <xdr:rowOff>36636</xdr:rowOff>
    </xdr:from>
    <xdr:to>
      <xdr:col>1</xdr:col>
      <xdr:colOff>207600</xdr:colOff>
      <xdr:row>60</xdr:row>
      <xdr:rowOff>188608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70A7A50-C732-481B-B792-DFB8BF19C1FB}"/>
            </a:ext>
          </a:extLst>
        </xdr:cNvPr>
        <xdr:cNvSpPr txBox="1"/>
      </xdr:nvSpPr>
      <xdr:spPr>
        <a:xfrm rot="16200000">
          <a:off x="-26648" y="11193859"/>
          <a:ext cx="723472" cy="183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OUTROS </a:t>
          </a:r>
        </a:p>
      </xdr:txBody>
    </xdr:sp>
    <xdr:clientData/>
  </xdr:twoCellAnchor>
  <xdr:twoCellAnchor>
    <xdr:from>
      <xdr:col>1</xdr:col>
      <xdr:colOff>61061</xdr:colOff>
      <xdr:row>19</xdr:row>
      <xdr:rowOff>133351</xdr:rowOff>
    </xdr:from>
    <xdr:to>
      <xdr:col>1</xdr:col>
      <xdr:colOff>190506</xdr:colOff>
      <xdr:row>30</xdr:row>
      <xdr:rowOff>142877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FABDC4DE-88C5-4F0D-A38B-C4D65E05FB2C}"/>
            </a:ext>
          </a:extLst>
        </xdr:cNvPr>
        <xdr:cNvSpPr txBox="1"/>
      </xdr:nvSpPr>
      <xdr:spPr>
        <a:xfrm rot="16200000">
          <a:off x="-779092" y="4926379"/>
          <a:ext cx="2209801" cy="1294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M    E    R    C    E    A    R    I    A </a:t>
          </a:r>
        </a:p>
      </xdr:txBody>
    </xdr:sp>
    <xdr:clientData/>
  </xdr:twoCellAnchor>
  <xdr:twoCellAnchor>
    <xdr:from>
      <xdr:col>1</xdr:col>
      <xdr:colOff>61061</xdr:colOff>
      <xdr:row>19</xdr:row>
      <xdr:rowOff>133351</xdr:rowOff>
    </xdr:from>
    <xdr:to>
      <xdr:col>1</xdr:col>
      <xdr:colOff>190506</xdr:colOff>
      <xdr:row>30</xdr:row>
      <xdr:rowOff>142877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8E2E46D1-6E64-46FC-904E-E3F1212EC50D}"/>
            </a:ext>
          </a:extLst>
        </xdr:cNvPr>
        <xdr:cNvSpPr txBox="1"/>
      </xdr:nvSpPr>
      <xdr:spPr>
        <a:xfrm rot="16200000">
          <a:off x="-779092" y="4926379"/>
          <a:ext cx="2209801" cy="1294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M    E    R    C    E    A    R    I    A </a:t>
          </a:r>
        </a:p>
      </xdr:txBody>
    </xdr:sp>
    <xdr:clientData/>
  </xdr:twoCellAnchor>
  <xdr:twoCellAnchor>
    <xdr:from>
      <xdr:col>1</xdr:col>
      <xdr:colOff>24426</xdr:colOff>
      <xdr:row>44</xdr:row>
      <xdr:rowOff>60508</xdr:rowOff>
    </xdr:from>
    <xdr:to>
      <xdr:col>1</xdr:col>
      <xdr:colOff>183176</xdr:colOff>
      <xdr:row>55</xdr:row>
      <xdr:rowOff>70034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8DA63C4-C22C-4DB1-9681-39C828B2026D}"/>
            </a:ext>
          </a:extLst>
        </xdr:cNvPr>
        <xdr:cNvSpPr txBox="1"/>
      </xdr:nvSpPr>
      <xdr:spPr>
        <a:xfrm rot="16200000">
          <a:off x="-801075" y="9839509"/>
          <a:ext cx="2209801" cy="158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L I M P E Z A      E     H I G I E N E </a:t>
          </a:r>
        </a:p>
      </xdr:txBody>
    </xdr:sp>
    <xdr:clientData/>
  </xdr:twoCellAnchor>
  <xdr:twoCellAnchor>
    <xdr:from>
      <xdr:col>1</xdr:col>
      <xdr:colOff>24425</xdr:colOff>
      <xdr:row>58</xdr:row>
      <xdr:rowOff>36636</xdr:rowOff>
    </xdr:from>
    <xdr:to>
      <xdr:col>1</xdr:col>
      <xdr:colOff>207600</xdr:colOff>
      <xdr:row>61</xdr:row>
      <xdr:rowOff>188608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BDB3712B-5D97-40B4-9370-ADCB9CA963F9}"/>
            </a:ext>
          </a:extLst>
        </xdr:cNvPr>
        <xdr:cNvSpPr txBox="1"/>
      </xdr:nvSpPr>
      <xdr:spPr>
        <a:xfrm rot="16200000">
          <a:off x="-59986" y="11874897"/>
          <a:ext cx="752047" cy="183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OUTROS </a:t>
          </a:r>
        </a:p>
      </xdr:txBody>
    </xdr:sp>
    <xdr:clientData/>
  </xdr:twoCellAnchor>
  <xdr:twoCellAnchor>
    <xdr:from>
      <xdr:col>1</xdr:col>
      <xdr:colOff>61061</xdr:colOff>
      <xdr:row>19</xdr:row>
      <xdr:rowOff>133351</xdr:rowOff>
    </xdr:from>
    <xdr:to>
      <xdr:col>1</xdr:col>
      <xdr:colOff>190506</xdr:colOff>
      <xdr:row>30</xdr:row>
      <xdr:rowOff>142877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6F57175-0C1E-4A78-AC3C-B31208D82DF2}"/>
            </a:ext>
          </a:extLst>
        </xdr:cNvPr>
        <xdr:cNvSpPr txBox="1"/>
      </xdr:nvSpPr>
      <xdr:spPr>
        <a:xfrm rot="16200000">
          <a:off x="-779092" y="4935904"/>
          <a:ext cx="2209801" cy="1294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M    E    R    C    E    A    R    I    A </a:t>
          </a:r>
        </a:p>
      </xdr:txBody>
    </xdr:sp>
    <xdr:clientData/>
  </xdr:twoCellAnchor>
  <xdr:twoCellAnchor>
    <xdr:from>
      <xdr:col>1</xdr:col>
      <xdr:colOff>61061</xdr:colOff>
      <xdr:row>19</xdr:row>
      <xdr:rowOff>133351</xdr:rowOff>
    </xdr:from>
    <xdr:to>
      <xdr:col>1</xdr:col>
      <xdr:colOff>190506</xdr:colOff>
      <xdr:row>30</xdr:row>
      <xdr:rowOff>142877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81CD59D5-8717-444D-87FB-82332642E542}"/>
            </a:ext>
          </a:extLst>
        </xdr:cNvPr>
        <xdr:cNvSpPr txBox="1"/>
      </xdr:nvSpPr>
      <xdr:spPr>
        <a:xfrm rot="16200000">
          <a:off x="-779092" y="4935904"/>
          <a:ext cx="2209801" cy="1294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M    E    R    C    E    A    R    I    A </a:t>
          </a:r>
        </a:p>
      </xdr:txBody>
    </xdr:sp>
    <xdr:clientData/>
  </xdr:twoCellAnchor>
  <xdr:twoCellAnchor>
    <xdr:from>
      <xdr:col>1</xdr:col>
      <xdr:colOff>24426</xdr:colOff>
      <xdr:row>44</xdr:row>
      <xdr:rowOff>60508</xdr:rowOff>
    </xdr:from>
    <xdr:to>
      <xdr:col>1</xdr:col>
      <xdr:colOff>183176</xdr:colOff>
      <xdr:row>55</xdr:row>
      <xdr:rowOff>70034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E4134D4C-7505-41D8-ABD1-4C749F1A8A31}"/>
            </a:ext>
          </a:extLst>
        </xdr:cNvPr>
        <xdr:cNvSpPr txBox="1"/>
      </xdr:nvSpPr>
      <xdr:spPr>
        <a:xfrm rot="16200000">
          <a:off x="-801075" y="9849034"/>
          <a:ext cx="2209801" cy="158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L I M P E Z A      E     H I G I E N E </a:t>
          </a:r>
        </a:p>
      </xdr:txBody>
    </xdr:sp>
    <xdr:clientData/>
  </xdr:twoCellAnchor>
  <xdr:twoCellAnchor>
    <xdr:from>
      <xdr:col>1</xdr:col>
      <xdr:colOff>24425</xdr:colOff>
      <xdr:row>58</xdr:row>
      <xdr:rowOff>36636</xdr:rowOff>
    </xdr:from>
    <xdr:to>
      <xdr:col>1</xdr:col>
      <xdr:colOff>207600</xdr:colOff>
      <xdr:row>61</xdr:row>
      <xdr:rowOff>188608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30FD260-250D-4ED6-976B-8C820712A905}"/>
            </a:ext>
          </a:extLst>
        </xdr:cNvPr>
        <xdr:cNvSpPr txBox="1"/>
      </xdr:nvSpPr>
      <xdr:spPr>
        <a:xfrm rot="16200000">
          <a:off x="-59986" y="11884422"/>
          <a:ext cx="752047" cy="183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OUTROS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61061</xdr:colOff>
      <xdr:row>18</xdr:row>
      <xdr:rowOff>133351</xdr:rowOff>
    </xdr:from>
    <xdr:to>
      <xdr:col>1</xdr:col>
      <xdr:colOff>190506</xdr:colOff>
      <xdr:row>29</xdr:row>
      <xdr:rowOff>142877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3777314-C281-4D38-A8B8-01EAD240D492}"/>
            </a:ext>
          </a:extLst>
        </xdr:cNvPr>
        <xdr:cNvSpPr txBox="1"/>
      </xdr:nvSpPr>
      <xdr:spPr>
        <a:xfrm rot="16200000">
          <a:off x="-707654" y="4559666"/>
          <a:ext cx="2105026" cy="1294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M    E    R    C    E    A    R    I    A </a:t>
          </a:r>
        </a:p>
      </xdr:txBody>
    </xdr:sp>
    <xdr:clientData/>
  </xdr:twoCellAnchor>
  <xdr:twoCellAnchor>
    <xdr:from>
      <xdr:col>1</xdr:col>
      <xdr:colOff>24426</xdr:colOff>
      <xdr:row>43</xdr:row>
      <xdr:rowOff>60508</xdr:rowOff>
    </xdr:from>
    <xdr:to>
      <xdr:col>1</xdr:col>
      <xdr:colOff>183176</xdr:colOff>
      <xdr:row>54</xdr:row>
      <xdr:rowOff>70034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1DB17CC-3A61-4202-83C0-19AA2E45607E}"/>
            </a:ext>
          </a:extLst>
        </xdr:cNvPr>
        <xdr:cNvSpPr txBox="1"/>
      </xdr:nvSpPr>
      <xdr:spPr>
        <a:xfrm rot="16200000">
          <a:off x="-729637" y="9244196"/>
          <a:ext cx="2105026" cy="158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L I M P E Z A      E     H I G I E N E </a:t>
          </a:r>
        </a:p>
      </xdr:txBody>
    </xdr:sp>
    <xdr:clientData/>
  </xdr:twoCellAnchor>
  <xdr:twoCellAnchor>
    <xdr:from>
      <xdr:col>1</xdr:col>
      <xdr:colOff>24425</xdr:colOff>
      <xdr:row>57</xdr:row>
      <xdr:rowOff>36636</xdr:rowOff>
    </xdr:from>
    <xdr:to>
      <xdr:col>1</xdr:col>
      <xdr:colOff>207600</xdr:colOff>
      <xdr:row>60</xdr:row>
      <xdr:rowOff>188608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AECCC0A3-5C5F-460E-922A-6DC48100BB3C}"/>
            </a:ext>
          </a:extLst>
        </xdr:cNvPr>
        <xdr:cNvSpPr txBox="1"/>
      </xdr:nvSpPr>
      <xdr:spPr>
        <a:xfrm rot="16200000">
          <a:off x="-26648" y="11193859"/>
          <a:ext cx="723472" cy="183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OUTROS </a:t>
          </a:r>
        </a:p>
      </xdr:txBody>
    </xdr:sp>
    <xdr:clientData/>
  </xdr:twoCellAnchor>
  <xdr:twoCellAnchor>
    <xdr:from>
      <xdr:col>1</xdr:col>
      <xdr:colOff>61061</xdr:colOff>
      <xdr:row>19</xdr:row>
      <xdr:rowOff>133351</xdr:rowOff>
    </xdr:from>
    <xdr:to>
      <xdr:col>1</xdr:col>
      <xdr:colOff>190506</xdr:colOff>
      <xdr:row>30</xdr:row>
      <xdr:rowOff>142877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BEBCEA5-FF19-48A3-86FF-16A279E905C0}"/>
            </a:ext>
          </a:extLst>
        </xdr:cNvPr>
        <xdr:cNvSpPr txBox="1"/>
      </xdr:nvSpPr>
      <xdr:spPr>
        <a:xfrm rot="16200000">
          <a:off x="-779092" y="4926379"/>
          <a:ext cx="2209801" cy="1294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M    E    R    C    E    A    R    I    A </a:t>
          </a:r>
        </a:p>
      </xdr:txBody>
    </xdr:sp>
    <xdr:clientData/>
  </xdr:twoCellAnchor>
  <xdr:twoCellAnchor>
    <xdr:from>
      <xdr:col>1</xdr:col>
      <xdr:colOff>61061</xdr:colOff>
      <xdr:row>19</xdr:row>
      <xdr:rowOff>133351</xdr:rowOff>
    </xdr:from>
    <xdr:to>
      <xdr:col>1</xdr:col>
      <xdr:colOff>190506</xdr:colOff>
      <xdr:row>30</xdr:row>
      <xdr:rowOff>142877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CF361261-BCD6-4DF9-B36B-2EFE95834D7B}"/>
            </a:ext>
          </a:extLst>
        </xdr:cNvPr>
        <xdr:cNvSpPr txBox="1"/>
      </xdr:nvSpPr>
      <xdr:spPr>
        <a:xfrm rot="16200000">
          <a:off x="-779092" y="4926379"/>
          <a:ext cx="2209801" cy="1294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M    E    R    C    E    A    R    I    A </a:t>
          </a:r>
        </a:p>
      </xdr:txBody>
    </xdr:sp>
    <xdr:clientData/>
  </xdr:twoCellAnchor>
  <xdr:twoCellAnchor>
    <xdr:from>
      <xdr:col>1</xdr:col>
      <xdr:colOff>24426</xdr:colOff>
      <xdr:row>44</xdr:row>
      <xdr:rowOff>60508</xdr:rowOff>
    </xdr:from>
    <xdr:to>
      <xdr:col>1</xdr:col>
      <xdr:colOff>183176</xdr:colOff>
      <xdr:row>55</xdr:row>
      <xdr:rowOff>70034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A2EC27C3-2F41-4860-A147-21A39CA5DF1C}"/>
            </a:ext>
          </a:extLst>
        </xdr:cNvPr>
        <xdr:cNvSpPr txBox="1"/>
      </xdr:nvSpPr>
      <xdr:spPr>
        <a:xfrm rot="16200000">
          <a:off x="-801075" y="9839509"/>
          <a:ext cx="2209801" cy="158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L I M P E Z A      E     H I G I E N E </a:t>
          </a:r>
        </a:p>
      </xdr:txBody>
    </xdr:sp>
    <xdr:clientData/>
  </xdr:twoCellAnchor>
  <xdr:twoCellAnchor>
    <xdr:from>
      <xdr:col>1</xdr:col>
      <xdr:colOff>24425</xdr:colOff>
      <xdr:row>58</xdr:row>
      <xdr:rowOff>36636</xdr:rowOff>
    </xdr:from>
    <xdr:to>
      <xdr:col>1</xdr:col>
      <xdr:colOff>207600</xdr:colOff>
      <xdr:row>61</xdr:row>
      <xdr:rowOff>188608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4D806D3F-F696-46B6-8128-7C5097E4ADE5}"/>
            </a:ext>
          </a:extLst>
        </xdr:cNvPr>
        <xdr:cNvSpPr txBox="1"/>
      </xdr:nvSpPr>
      <xdr:spPr>
        <a:xfrm rot="16200000">
          <a:off x="-59986" y="11874897"/>
          <a:ext cx="752047" cy="183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OUTROS </a:t>
          </a:r>
        </a:p>
      </xdr:txBody>
    </xdr:sp>
    <xdr:clientData/>
  </xdr:twoCellAnchor>
  <xdr:twoCellAnchor>
    <xdr:from>
      <xdr:col>1</xdr:col>
      <xdr:colOff>61061</xdr:colOff>
      <xdr:row>19</xdr:row>
      <xdr:rowOff>133351</xdr:rowOff>
    </xdr:from>
    <xdr:to>
      <xdr:col>1</xdr:col>
      <xdr:colOff>190506</xdr:colOff>
      <xdr:row>30</xdr:row>
      <xdr:rowOff>142877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772171F-D357-48F5-9B07-9B6F58A54F48}"/>
            </a:ext>
          </a:extLst>
        </xdr:cNvPr>
        <xdr:cNvSpPr txBox="1"/>
      </xdr:nvSpPr>
      <xdr:spPr>
        <a:xfrm rot="16200000">
          <a:off x="-779092" y="4926379"/>
          <a:ext cx="2209801" cy="1294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M    E    R    C    E    A    R    I    A </a:t>
          </a:r>
        </a:p>
      </xdr:txBody>
    </xdr:sp>
    <xdr:clientData/>
  </xdr:twoCellAnchor>
  <xdr:twoCellAnchor>
    <xdr:from>
      <xdr:col>1</xdr:col>
      <xdr:colOff>61061</xdr:colOff>
      <xdr:row>19</xdr:row>
      <xdr:rowOff>133351</xdr:rowOff>
    </xdr:from>
    <xdr:to>
      <xdr:col>1</xdr:col>
      <xdr:colOff>190506</xdr:colOff>
      <xdr:row>30</xdr:row>
      <xdr:rowOff>142877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BD63707E-ECA4-4C42-9FF1-022F97AEB0E0}"/>
            </a:ext>
          </a:extLst>
        </xdr:cNvPr>
        <xdr:cNvSpPr txBox="1"/>
      </xdr:nvSpPr>
      <xdr:spPr>
        <a:xfrm rot="16200000">
          <a:off x="-779092" y="4926379"/>
          <a:ext cx="2209801" cy="1294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M    E    R    C    E    A    R    I    A </a:t>
          </a:r>
        </a:p>
      </xdr:txBody>
    </xdr:sp>
    <xdr:clientData/>
  </xdr:twoCellAnchor>
  <xdr:twoCellAnchor>
    <xdr:from>
      <xdr:col>1</xdr:col>
      <xdr:colOff>24426</xdr:colOff>
      <xdr:row>44</xdr:row>
      <xdr:rowOff>60508</xdr:rowOff>
    </xdr:from>
    <xdr:to>
      <xdr:col>1</xdr:col>
      <xdr:colOff>183176</xdr:colOff>
      <xdr:row>55</xdr:row>
      <xdr:rowOff>70034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B538E398-6516-40FF-B2E6-80BF0F438D1A}"/>
            </a:ext>
          </a:extLst>
        </xdr:cNvPr>
        <xdr:cNvSpPr txBox="1"/>
      </xdr:nvSpPr>
      <xdr:spPr>
        <a:xfrm rot="16200000">
          <a:off x="-801075" y="9839509"/>
          <a:ext cx="2209801" cy="158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L I M P E Z A      E     H I G I E N E </a:t>
          </a:r>
        </a:p>
      </xdr:txBody>
    </xdr:sp>
    <xdr:clientData/>
  </xdr:twoCellAnchor>
  <xdr:twoCellAnchor>
    <xdr:from>
      <xdr:col>1</xdr:col>
      <xdr:colOff>24425</xdr:colOff>
      <xdr:row>58</xdr:row>
      <xdr:rowOff>36636</xdr:rowOff>
    </xdr:from>
    <xdr:to>
      <xdr:col>1</xdr:col>
      <xdr:colOff>207600</xdr:colOff>
      <xdr:row>61</xdr:row>
      <xdr:rowOff>188608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60144232-744D-4A48-B786-D161060C019D}"/>
            </a:ext>
          </a:extLst>
        </xdr:cNvPr>
        <xdr:cNvSpPr txBox="1"/>
      </xdr:nvSpPr>
      <xdr:spPr>
        <a:xfrm rot="16200000">
          <a:off x="-59986" y="11874897"/>
          <a:ext cx="752047" cy="183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/>
            <a:t>OUTROS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</xdr:colOff>
      <xdr:row>0</xdr:row>
      <xdr:rowOff>0</xdr:rowOff>
    </xdr:from>
    <xdr:ext cx="0" cy="609600"/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C09BD5CD-2055-42EC-B809-1ADBA31107AA}"/>
            </a:ext>
          </a:extLst>
        </xdr:cNvPr>
        <xdr:cNvSpPr/>
      </xdr:nvSpPr>
      <xdr:spPr>
        <a:xfrm>
          <a:off x="4762" y="13035824"/>
          <a:ext cx="0" cy="609600"/>
        </a:xfrm>
        <a:custGeom>
          <a:avLst/>
          <a:gdLst/>
          <a:ahLst/>
          <a:cxnLst/>
          <a:rect l="0" t="0" r="0" b="0"/>
          <a:pathLst>
            <a:path h="609600">
              <a:moveTo>
                <a:pt x="0" y="0"/>
              </a:moveTo>
              <a:lnTo>
                <a:pt x="0" y="60960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  <xdr:oneCellAnchor>
    <xdr:from>
      <xdr:col>0</xdr:col>
      <xdr:colOff>4762</xdr:colOff>
      <xdr:row>0</xdr:row>
      <xdr:rowOff>0</xdr:rowOff>
    </xdr:from>
    <xdr:ext cx="0" cy="609600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0E12E697-F321-4082-884B-1F3703F43402}"/>
            </a:ext>
          </a:extLst>
        </xdr:cNvPr>
        <xdr:cNvSpPr/>
      </xdr:nvSpPr>
      <xdr:spPr>
        <a:xfrm>
          <a:off x="4762" y="13035824"/>
          <a:ext cx="0" cy="609600"/>
        </a:xfrm>
        <a:custGeom>
          <a:avLst/>
          <a:gdLst/>
          <a:ahLst/>
          <a:cxnLst/>
          <a:rect l="0" t="0" r="0" b="0"/>
          <a:pathLst>
            <a:path h="609600">
              <a:moveTo>
                <a:pt x="0" y="0"/>
              </a:moveTo>
              <a:lnTo>
                <a:pt x="0" y="60960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70</xdr:row>
      <xdr:rowOff>128587</xdr:rowOff>
    </xdr:from>
    <xdr:to>
      <xdr:col>5</xdr:col>
      <xdr:colOff>409575</xdr:colOff>
      <xdr:row>85</xdr:row>
      <xdr:rowOff>14287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9F5C8FB-2FC5-4F01-8F49-02586C68AB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528637</xdr:colOff>
      <xdr:row>70</xdr:row>
      <xdr:rowOff>128587</xdr:rowOff>
    </xdr:from>
    <xdr:to>
      <xdr:col>17</xdr:col>
      <xdr:colOff>71437</xdr:colOff>
      <xdr:row>85</xdr:row>
      <xdr:rowOff>14287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E7C2D2E-F7E6-46AE-8A34-553062BB34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466725</xdr:colOff>
      <xdr:row>70</xdr:row>
      <xdr:rowOff>138112</xdr:rowOff>
    </xdr:from>
    <xdr:to>
      <xdr:col>25</xdr:col>
      <xdr:colOff>161925</xdr:colOff>
      <xdr:row>85</xdr:row>
      <xdr:rowOff>23812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2C9672E-5037-44E4-907B-FD4BF2CB3B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485775</xdr:colOff>
      <xdr:row>71</xdr:row>
      <xdr:rowOff>0</xdr:rowOff>
    </xdr:from>
    <xdr:to>
      <xdr:col>33</xdr:col>
      <xdr:colOff>180975</xdr:colOff>
      <xdr:row>85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zoomScale="70" zoomScaleNormal="70" workbookViewId="0">
      <pane ySplit="7" topLeftCell="A8" activePane="bottomLeft" state="frozen"/>
      <selection pane="bottomLeft" activeCell="N5" sqref="N5:N8"/>
    </sheetView>
  </sheetViews>
  <sheetFormatPr defaultRowHeight="15"/>
  <cols>
    <col min="1" max="2" width="3.42578125" customWidth="1"/>
    <col min="3" max="3" width="30.85546875" customWidth="1"/>
    <col min="4" max="4" width="17" bestFit="1" customWidth="1"/>
    <col min="5" max="5" width="13.140625" customWidth="1"/>
    <col min="6" max="6" width="12.140625" style="65" customWidth="1"/>
    <col min="7" max="7" width="15.140625" style="36" customWidth="1"/>
    <col min="8" max="8" width="15.140625" style="379" customWidth="1"/>
    <col min="9" max="9" width="15.140625" style="4" customWidth="1"/>
    <col min="10" max="10" width="13" style="41" customWidth="1"/>
    <col min="11" max="11" width="11.85546875" style="115" customWidth="1"/>
    <col min="12" max="12" width="11.85546875" style="370" customWidth="1"/>
    <col min="13" max="13" width="15.140625" style="177" customWidth="1"/>
    <col min="14" max="14" width="13.85546875" style="151" customWidth="1"/>
    <col min="15" max="15" width="2.85546875" customWidth="1"/>
    <col min="16" max="16" width="12.140625" style="41" customWidth="1"/>
    <col min="17" max="17" width="11.42578125" style="41" customWidth="1"/>
    <col min="18" max="18" width="11.5703125" style="41" customWidth="1"/>
    <col min="19" max="19" width="11.42578125" customWidth="1"/>
    <col min="20" max="20" width="11.7109375" style="41" customWidth="1"/>
    <col min="21" max="21" width="11.5703125" customWidth="1"/>
    <col min="22" max="22" width="10.7109375" bestFit="1" customWidth="1"/>
    <col min="23" max="24" width="11.42578125" customWidth="1"/>
  </cols>
  <sheetData>
    <row r="1" spans="1:24" ht="15.75">
      <c r="C1" s="463" t="s">
        <v>117</v>
      </c>
      <c r="D1" s="464"/>
      <c r="E1" s="464"/>
      <c r="I1" s="2" t="s">
        <v>111</v>
      </c>
      <c r="J1" s="49"/>
    </row>
    <row r="2" spans="1:24" ht="15.75">
      <c r="C2" s="464"/>
      <c r="D2" s="464"/>
      <c r="E2" s="464"/>
      <c r="I2" s="2" t="s">
        <v>112</v>
      </c>
      <c r="J2" s="49"/>
    </row>
    <row r="3" spans="1:24">
      <c r="C3" s="464"/>
      <c r="D3" s="464"/>
      <c r="E3" s="464"/>
      <c r="I3" s="3" t="s">
        <v>113</v>
      </c>
      <c r="J3" s="50"/>
    </row>
    <row r="4" spans="1:24" ht="15.75" thickBot="1">
      <c r="C4" s="464"/>
      <c r="D4" s="464"/>
      <c r="E4" s="464"/>
      <c r="G4" s="52"/>
      <c r="H4" s="380"/>
      <c r="I4" s="5"/>
      <c r="J4" s="51"/>
      <c r="K4" s="116"/>
      <c r="L4" s="371"/>
    </row>
    <row r="5" spans="1:24" ht="16.5" customHeight="1" thickBot="1">
      <c r="C5" s="450" t="s">
        <v>0</v>
      </c>
      <c r="D5" s="445" t="s">
        <v>1</v>
      </c>
      <c r="E5" s="452" t="s">
        <v>119</v>
      </c>
      <c r="F5" s="447" t="s">
        <v>118</v>
      </c>
      <c r="G5" s="448"/>
      <c r="H5" s="448"/>
      <c r="I5" s="448"/>
      <c r="J5" s="448"/>
      <c r="K5" s="449"/>
      <c r="L5" s="465" t="s">
        <v>130</v>
      </c>
      <c r="M5" s="467" t="s">
        <v>131</v>
      </c>
      <c r="N5" s="469" t="s">
        <v>120</v>
      </c>
      <c r="P5" s="484" t="s">
        <v>277</v>
      </c>
      <c r="Q5" s="484"/>
      <c r="R5" s="484"/>
      <c r="S5" s="484"/>
      <c r="T5" s="484"/>
      <c r="U5" s="484"/>
      <c r="V5" s="484"/>
      <c r="W5" s="484"/>
      <c r="X5" s="484"/>
    </row>
    <row r="6" spans="1:24" ht="15" customHeight="1" thickBot="1">
      <c r="B6" s="440"/>
      <c r="C6" s="451"/>
      <c r="D6" s="446"/>
      <c r="E6" s="453"/>
      <c r="F6" s="455" t="s">
        <v>110</v>
      </c>
      <c r="G6" s="457" t="s">
        <v>114</v>
      </c>
      <c r="H6" s="459" t="s">
        <v>115</v>
      </c>
      <c r="I6" s="461" t="s">
        <v>116</v>
      </c>
      <c r="J6" s="443" t="s">
        <v>108</v>
      </c>
      <c r="K6" s="441" t="s">
        <v>128</v>
      </c>
      <c r="L6" s="466"/>
      <c r="M6" s="468"/>
      <c r="N6" s="470"/>
      <c r="P6" s="484"/>
      <c r="Q6" s="484"/>
      <c r="R6" s="484"/>
      <c r="S6" s="484"/>
      <c r="T6" s="484"/>
      <c r="U6" s="484"/>
      <c r="V6" s="484"/>
      <c r="W6" s="484"/>
      <c r="X6" s="484"/>
    </row>
    <row r="7" spans="1:24" ht="14.25" customHeight="1" thickBot="1">
      <c r="B7" s="440"/>
      <c r="C7" s="451"/>
      <c r="D7" s="446"/>
      <c r="E7" s="453"/>
      <c r="F7" s="456"/>
      <c r="G7" s="458"/>
      <c r="H7" s="460"/>
      <c r="I7" s="462"/>
      <c r="J7" s="444"/>
      <c r="K7" s="442"/>
      <c r="L7" s="466"/>
      <c r="M7" s="468"/>
      <c r="N7" s="470"/>
      <c r="P7" s="419" t="s">
        <v>136</v>
      </c>
      <c r="Q7" s="419" t="s">
        <v>150</v>
      </c>
      <c r="R7" s="419" t="s">
        <v>163</v>
      </c>
      <c r="S7" s="419" t="s">
        <v>169</v>
      </c>
      <c r="T7" s="419" t="s">
        <v>232</v>
      </c>
      <c r="U7" s="419" t="s">
        <v>237</v>
      </c>
      <c r="V7" s="419" t="s">
        <v>271</v>
      </c>
      <c r="W7" s="419" t="s">
        <v>272</v>
      </c>
      <c r="X7" s="419" t="s">
        <v>278</v>
      </c>
    </row>
    <row r="8" spans="1:24" ht="15.75" thickBot="1">
      <c r="B8" s="440"/>
      <c r="C8" s="451"/>
      <c r="D8" s="446"/>
      <c r="E8" s="454"/>
      <c r="F8" s="161" t="s">
        <v>109</v>
      </c>
      <c r="G8" s="86" t="s">
        <v>109</v>
      </c>
      <c r="H8" s="381" t="s">
        <v>109</v>
      </c>
      <c r="I8" s="83" t="s">
        <v>109</v>
      </c>
      <c r="J8" s="86" t="s">
        <v>109</v>
      </c>
      <c r="K8" s="86" t="s">
        <v>109</v>
      </c>
      <c r="L8" s="86" t="s">
        <v>109</v>
      </c>
      <c r="M8" s="197" t="s">
        <v>109</v>
      </c>
      <c r="N8" s="601"/>
      <c r="P8" s="420"/>
      <c r="Q8" s="420"/>
      <c r="R8" s="420"/>
      <c r="S8" s="420"/>
      <c r="T8" s="420"/>
      <c r="U8" s="420"/>
      <c r="V8" s="420"/>
      <c r="W8" s="420"/>
      <c r="X8" s="420"/>
    </row>
    <row r="9" spans="1:24" ht="15" customHeight="1" thickBot="1">
      <c r="A9">
        <v>1</v>
      </c>
      <c r="B9" s="421" t="s">
        <v>218</v>
      </c>
      <c r="C9" s="6" t="s">
        <v>2</v>
      </c>
      <c r="D9" s="1" t="s">
        <v>3</v>
      </c>
      <c r="E9" s="117" t="s">
        <v>154</v>
      </c>
      <c r="F9" s="359">
        <v>7.99</v>
      </c>
      <c r="G9" s="315">
        <v>8.5399999999999991</v>
      </c>
      <c r="H9" s="385">
        <v>9.2899999999999991</v>
      </c>
      <c r="I9" s="367">
        <v>9.2899999999999991</v>
      </c>
      <c r="J9" s="315">
        <v>8.99</v>
      </c>
      <c r="K9" s="350">
        <v>8.7899999999999991</v>
      </c>
      <c r="L9" s="360">
        <f t="shared" ref="L9:L40" si="0">MIN(F9:K9)</f>
        <v>7.99</v>
      </c>
      <c r="M9" s="199">
        <f t="shared" ref="M9:M40" si="1">MAX(F9:K9)</f>
        <v>9.2899999999999991</v>
      </c>
      <c r="N9" s="209">
        <f t="shared" ref="N9:N64" si="2">M9*100/L9-100</f>
        <v>16.270337922402987</v>
      </c>
      <c r="O9" s="210"/>
      <c r="P9" s="211">
        <v>6.77</v>
      </c>
      <c r="Q9" s="211">
        <v>6.91</v>
      </c>
      <c r="R9" s="211">
        <v>7.41</v>
      </c>
      <c r="S9" s="211">
        <v>7.29</v>
      </c>
      <c r="T9" s="212">
        <v>6.47</v>
      </c>
      <c r="U9" s="212">
        <v>6.79</v>
      </c>
      <c r="V9" s="212">
        <v>7.71</v>
      </c>
      <c r="W9" s="212">
        <v>8.66</v>
      </c>
      <c r="X9" s="212">
        <v>8.82</v>
      </c>
    </row>
    <row r="10" spans="1:24" ht="16.5" thickBot="1">
      <c r="A10">
        <v>2</v>
      </c>
      <c r="B10" s="422"/>
      <c r="C10" s="6" t="s">
        <v>2</v>
      </c>
      <c r="D10" s="1" t="s">
        <v>5</v>
      </c>
      <c r="E10" s="117" t="s">
        <v>154</v>
      </c>
      <c r="F10" s="354">
        <v>7.99</v>
      </c>
      <c r="G10" s="316">
        <v>8.99</v>
      </c>
      <c r="H10" s="320">
        <v>8.89</v>
      </c>
      <c r="I10" s="347">
        <v>9.2899999999999991</v>
      </c>
      <c r="J10" s="366">
        <v>9.98</v>
      </c>
      <c r="K10" s="350">
        <v>8.89</v>
      </c>
      <c r="L10" s="360">
        <f t="shared" si="0"/>
        <v>7.99</v>
      </c>
      <c r="M10" s="199">
        <f t="shared" si="1"/>
        <v>9.98</v>
      </c>
      <c r="N10" s="209">
        <f t="shared" si="2"/>
        <v>24.906132665832288</v>
      </c>
      <c r="O10" s="210"/>
      <c r="P10" s="211">
        <v>5.59</v>
      </c>
      <c r="Q10" s="211">
        <v>6.79</v>
      </c>
      <c r="R10" s="211">
        <v>6.94</v>
      </c>
      <c r="S10" s="211">
        <v>8.73</v>
      </c>
      <c r="T10" s="212">
        <v>9.1</v>
      </c>
      <c r="U10" s="212">
        <v>8.52</v>
      </c>
      <c r="V10" s="212">
        <v>8.4600000000000009</v>
      </c>
      <c r="W10" s="212">
        <v>9.77</v>
      </c>
      <c r="X10" s="212">
        <v>9.01</v>
      </c>
    </row>
    <row r="11" spans="1:24" ht="16.5" thickBot="1">
      <c r="A11">
        <v>3</v>
      </c>
      <c r="B11" s="422"/>
      <c r="C11" s="6" t="s">
        <v>7</v>
      </c>
      <c r="D11" s="1" t="s">
        <v>8</v>
      </c>
      <c r="E11" s="117" t="s">
        <v>9</v>
      </c>
      <c r="F11" s="366">
        <v>17.59</v>
      </c>
      <c r="G11" s="316">
        <v>14.98</v>
      </c>
      <c r="H11" s="320">
        <v>14.98</v>
      </c>
      <c r="I11" s="347">
        <v>16.75</v>
      </c>
      <c r="J11" s="316">
        <v>15.98</v>
      </c>
      <c r="K11" s="352">
        <v>14.88</v>
      </c>
      <c r="L11" s="360">
        <f t="shared" si="0"/>
        <v>14.88</v>
      </c>
      <c r="M11" s="199">
        <f t="shared" si="1"/>
        <v>17.59</v>
      </c>
      <c r="N11" s="209">
        <f t="shared" si="2"/>
        <v>18.212365591397841</v>
      </c>
      <c r="O11" s="213"/>
      <c r="P11" s="211">
        <v>17.170000000000002</v>
      </c>
      <c r="Q11" s="211">
        <v>18.27</v>
      </c>
      <c r="R11" s="211">
        <v>17.190000000000001</v>
      </c>
      <c r="S11" s="211">
        <v>17.309999999999999</v>
      </c>
      <c r="T11" s="212">
        <v>16.89</v>
      </c>
      <c r="U11" s="212">
        <v>17.23</v>
      </c>
      <c r="V11" s="212">
        <v>16.52</v>
      </c>
      <c r="W11" s="212">
        <v>17.670000000000002</v>
      </c>
      <c r="X11" s="212">
        <v>15.86</v>
      </c>
    </row>
    <row r="12" spans="1:24" ht="16.5" thickBot="1">
      <c r="A12">
        <v>4</v>
      </c>
      <c r="B12" s="422"/>
      <c r="C12" s="6" t="s">
        <v>17</v>
      </c>
      <c r="D12" s="1" t="s">
        <v>18</v>
      </c>
      <c r="E12" s="117" t="s">
        <v>9</v>
      </c>
      <c r="F12" s="354">
        <v>19.98</v>
      </c>
      <c r="G12" s="316">
        <v>21.59</v>
      </c>
      <c r="H12" s="320"/>
      <c r="I12" s="347">
        <v>20.95</v>
      </c>
      <c r="J12" s="316">
        <v>20.98</v>
      </c>
      <c r="K12" s="366">
        <v>21.99</v>
      </c>
      <c r="L12" s="360">
        <f t="shared" si="0"/>
        <v>19.98</v>
      </c>
      <c r="M12" s="199">
        <f t="shared" si="1"/>
        <v>21.99</v>
      </c>
      <c r="N12" s="209">
        <f t="shared" si="2"/>
        <v>10.060060060060053</v>
      </c>
      <c r="O12" s="213"/>
      <c r="P12" s="211">
        <v>19.39</v>
      </c>
      <c r="Q12" s="211">
        <v>18.52</v>
      </c>
      <c r="R12" s="211">
        <v>15.91</v>
      </c>
      <c r="S12" s="211">
        <v>18.64</v>
      </c>
      <c r="T12" s="212">
        <v>18.88</v>
      </c>
      <c r="U12" s="212">
        <v>18.670000000000002</v>
      </c>
      <c r="V12" s="212">
        <v>18.920000000000002</v>
      </c>
      <c r="W12" s="212">
        <v>21.86</v>
      </c>
      <c r="X12" s="212">
        <v>21.1</v>
      </c>
    </row>
    <row r="13" spans="1:24" ht="16.5" thickBot="1">
      <c r="A13">
        <v>5</v>
      </c>
      <c r="B13" s="422"/>
      <c r="C13" s="6" t="s">
        <v>17</v>
      </c>
      <c r="D13" s="1" t="s">
        <v>19</v>
      </c>
      <c r="E13" s="117" t="s">
        <v>9</v>
      </c>
      <c r="F13" s="317"/>
      <c r="G13" s="317"/>
      <c r="H13" s="385">
        <v>23.58</v>
      </c>
      <c r="I13" s="356">
        <v>21.95</v>
      </c>
      <c r="J13" s="316">
        <v>21.99</v>
      </c>
      <c r="K13" s="351"/>
      <c r="L13" s="360">
        <f t="shared" si="0"/>
        <v>21.95</v>
      </c>
      <c r="M13" s="199">
        <f t="shared" si="1"/>
        <v>23.58</v>
      </c>
      <c r="N13" s="209">
        <f t="shared" si="2"/>
        <v>7.4259681093394079</v>
      </c>
      <c r="O13" s="213"/>
      <c r="P13" s="211">
        <v>19.489999999999998</v>
      </c>
      <c r="Q13" s="211">
        <v>17.809999999999999</v>
      </c>
      <c r="R13" s="211">
        <v>15.66</v>
      </c>
      <c r="S13" s="211">
        <v>18.79</v>
      </c>
      <c r="T13" s="212">
        <v>17.850000000000001</v>
      </c>
      <c r="U13" s="212">
        <v>18.11</v>
      </c>
      <c r="V13" s="212">
        <v>18.05</v>
      </c>
      <c r="W13" s="212">
        <v>22.51</v>
      </c>
      <c r="X13" s="212">
        <v>22.51</v>
      </c>
    </row>
    <row r="14" spans="1:24" ht="16.5" thickBot="1">
      <c r="A14">
        <v>6</v>
      </c>
      <c r="B14" s="422"/>
      <c r="C14" s="6" t="s">
        <v>20</v>
      </c>
      <c r="D14" s="1" t="s">
        <v>21</v>
      </c>
      <c r="E14" s="117" t="s">
        <v>9</v>
      </c>
      <c r="F14" s="318"/>
      <c r="G14" s="366">
        <v>25.99</v>
      </c>
      <c r="H14" s="378">
        <v>19.98</v>
      </c>
      <c r="I14" s="347"/>
      <c r="J14" s="316">
        <v>24.89</v>
      </c>
      <c r="K14" s="351"/>
      <c r="L14" s="360">
        <f t="shared" si="0"/>
        <v>19.98</v>
      </c>
      <c r="M14" s="199">
        <f t="shared" si="1"/>
        <v>25.99</v>
      </c>
      <c r="N14" s="209">
        <f t="shared" si="2"/>
        <v>30.08008008008008</v>
      </c>
      <c r="O14" s="213"/>
      <c r="P14" s="211">
        <v>22.94</v>
      </c>
      <c r="Q14" s="211">
        <v>20.66</v>
      </c>
      <c r="R14" s="211">
        <v>21.27</v>
      </c>
      <c r="S14" s="211">
        <v>21.83</v>
      </c>
      <c r="T14" s="212">
        <v>24.22</v>
      </c>
      <c r="U14" s="212">
        <v>21.3</v>
      </c>
      <c r="V14" s="212">
        <v>21.67</v>
      </c>
      <c r="W14" s="212">
        <v>23.59</v>
      </c>
      <c r="X14" s="212">
        <v>23.62</v>
      </c>
    </row>
    <row r="15" spans="1:24" ht="16.5" thickBot="1">
      <c r="A15">
        <v>7</v>
      </c>
      <c r="B15" s="422"/>
      <c r="C15" s="6" t="s">
        <v>22</v>
      </c>
      <c r="D15" s="1" t="s">
        <v>23</v>
      </c>
      <c r="E15" s="117" t="s">
        <v>9</v>
      </c>
      <c r="F15" s="366">
        <v>28.9</v>
      </c>
      <c r="G15" s="354">
        <v>27.75</v>
      </c>
      <c r="H15" s="320"/>
      <c r="I15" s="356">
        <v>27.75</v>
      </c>
      <c r="J15" s="316">
        <v>27.99</v>
      </c>
      <c r="K15" s="350">
        <v>27.99</v>
      </c>
      <c r="L15" s="360">
        <f t="shared" si="0"/>
        <v>27.75</v>
      </c>
      <c r="M15" s="199">
        <f t="shared" si="1"/>
        <v>28.9</v>
      </c>
      <c r="N15" s="209">
        <f t="shared" si="2"/>
        <v>4.1441441441441498</v>
      </c>
      <c r="O15" s="213"/>
      <c r="P15" s="211">
        <v>24.97</v>
      </c>
      <c r="Q15" s="211">
        <v>24.07</v>
      </c>
      <c r="R15" s="211">
        <v>22.12</v>
      </c>
      <c r="S15" s="211">
        <v>26.23</v>
      </c>
      <c r="T15" s="212">
        <v>25.2</v>
      </c>
      <c r="U15" s="212">
        <v>24.42</v>
      </c>
      <c r="V15" s="212">
        <v>25.09</v>
      </c>
      <c r="W15" s="212">
        <v>26.53</v>
      </c>
      <c r="X15" s="212">
        <v>28.08</v>
      </c>
    </row>
    <row r="16" spans="1:24" ht="16.5" thickBot="1">
      <c r="A16">
        <v>8</v>
      </c>
      <c r="B16" s="422"/>
      <c r="C16" s="6" t="s">
        <v>22</v>
      </c>
      <c r="D16" s="1" t="s">
        <v>24</v>
      </c>
      <c r="E16" s="117" t="s">
        <v>9</v>
      </c>
      <c r="F16" s="366">
        <v>27.9</v>
      </c>
      <c r="G16" s="316">
        <v>25.79</v>
      </c>
      <c r="H16" s="378">
        <v>24.98</v>
      </c>
      <c r="I16" s="347">
        <v>26.59</v>
      </c>
      <c r="J16" s="316">
        <v>26.99</v>
      </c>
      <c r="K16" s="351"/>
      <c r="L16" s="360">
        <f t="shared" si="0"/>
        <v>24.98</v>
      </c>
      <c r="M16" s="199">
        <f t="shared" si="1"/>
        <v>27.9</v>
      </c>
      <c r="N16" s="209">
        <f t="shared" si="2"/>
        <v>11.689351481184943</v>
      </c>
      <c r="O16" s="213"/>
      <c r="P16" s="211">
        <v>23.33</v>
      </c>
      <c r="Q16" s="211">
        <v>23.15</v>
      </c>
      <c r="R16" s="211">
        <v>21.87</v>
      </c>
      <c r="S16" s="211">
        <v>24.62</v>
      </c>
      <c r="T16" s="212">
        <v>24.32</v>
      </c>
      <c r="U16" s="212">
        <v>24.52</v>
      </c>
      <c r="V16" s="212">
        <v>24.06</v>
      </c>
      <c r="W16" s="212">
        <v>26.84</v>
      </c>
      <c r="X16" s="212">
        <v>26.45</v>
      </c>
    </row>
    <row r="17" spans="1:24" ht="16.5" thickBot="1">
      <c r="A17">
        <v>9</v>
      </c>
      <c r="B17" s="422"/>
      <c r="C17" s="6" t="s">
        <v>22</v>
      </c>
      <c r="D17" s="1" t="s">
        <v>25</v>
      </c>
      <c r="E17" s="118" t="s">
        <v>9</v>
      </c>
      <c r="F17" s="400">
        <v>29.9</v>
      </c>
      <c r="G17" s="366">
        <v>30.95</v>
      </c>
      <c r="H17" s="378">
        <v>27.98</v>
      </c>
      <c r="I17" s="347">
        <v>29.95</v>
      </c>
      <c r="J17" s="316"/>
      <c r="K17" s="350">
        <v>29.99</v>
      </c>
      <c r="L17" s="360">
        <f t="shared" si="0"/>
        <v>27.98</v>
      </c>
      <c r="M17" s="199">
        <f t="shared" si="1"/>
        <v>30.95</v>
      </c>
      <c r="N17" s="209">
        <f t="shared" si="2"/>
        <v>10.614724803431017</v>
      </c>
      <c r="O17" s="213"/>
      <c r="P17" s="211">
        <v>28.25</v>
      </c>
      <c r="Q17" s="211">
        <v>24.18</v>
      </c>
      <c r="R17" s="211">
        <v>27.47</v>
      </c>
      <c r="S17" s="211">
        <v>29.04</v>
      </c>
      <c r="T17" s="212">
        <v>31.1</v>
      </c>
      <c r="U17" s="212">
        <v>31.04</v>
      </c>
      <c r="V17" s="212">
        <v>28.69</v>
      </c>
      <c r="W17" s="212">
        <v>29.47</v>
      </c>
      <c r="X17" s="212">
        <v>29.75</v>
      </c>
    </row>
    <row r="18" spans="1:24" ht="16.5" thickBot="1">
      <c r="A18">
        <v>10</v>
      </c>
      <c r="B18" s="422"/>
      <c r="C18" s="6" t="s">
        <v>26</v>
      </c>
      <c r="D18" s="1" t="s">
        <v>27</v>
      </c>
      <c r="E18" s="117" t="s">
        <v>4</v>
      </c>
      <c r="F18" s="316">
        <v>6.98</v>
      </c>
      <c r="G18" s="366">
        <v>7.49</v>
      </c>
      <c r="H18" s="320">
        <v>6.89</v>
      </c>
      <c r="I18" s="367">
        <v>7.49</v>
      </c>
      <c r="J18" s="316">
        <v>6.98</v>
      </c>
      <c r="K18" s="352">
        <v>5.99</v>
      </c>
      <c r="L18" s="360">
        <f t="shared" si="0"/>
        <v>5.99</v>
      </c>
      <c r="M18" s="199">
        <f t="shared" si="1"/>
        <v>7.49</v>
      </c>
      <c r="N18" s="209">
        <f t="shared" si="2"/>
        <v>25.041736227045064</v>
      </c>
      <c r="O18" s="213"/>
      <c r="P18" s="211">
        <v>5.12</v>
      </c>
      <c r="Q18" s="211">
        <v>5.47</v>
      </c>
      <c r="R18" s="211">
        <v>5.75</v>
      </c>
      <c r="S18" s="211">
        <v>5.48</v>
      </c>
      <c r="T18" s="212">
        <v>5.27</v>
      </c>
      <c r="U18" s="212">
        <v>6.13</v>
      </c>
      <c r="V18" s="212">
        <v>6.11</v>
      </c>
      <c r="W18" s="212">
        <v>6.24</v>
      </c>
      <c r="X18" s="212">
        <v>6.97</v>
      </c>
    </row>
    <row r="19" spans="1:24" ht="16.5" thickBot="1">
      <c r="A19">
        <v>11</v>
      </c>
      <c r="B19" s="422"/>
      <c r="C19" s="6" t="s">
        <v>28</v>
      </c>
      <c r="D19" s="1" t="s">
        <v>27</v>
      </c>
      <c r="E19" s="117" t="s">
        <v>6</v>
      </c>
      <c r="F19" s="316">
        <v>6.89</v>
      </c>
      <c r="G19" s="316">
        <v>6.49</v>
      </c>
      <c r="H19" s="378">
        <v>5.99</v>
      </c>
      <c r="I19" s="347">
        <v>6.89</v>
      </c>
      <c r="J19" s="366">
        <v>6.98</v>
      </c>
      <c r="K19" s="352">
        <v>5.99</v>
      </c>
      <c r="L19" s="360">
        <f t="shared" si="0"/>
        <v>5.99</v>
      </c>
      <c r="M19" s="199">
        <f t="shared" si="1"/>
        <v>6.98</v>
      </c>
      <c r="N19" s="209">
        <f t="shared" si="2"/>
        <v>16.527545909849749</v>
      </c>
      <c r="O19" s="213"/>
      <c r="P19" s="211">
        <v>4.9400000000000004</v>
      </c>
      <c r="Q19" s="211">
        <v>4.8600000000000003</v>
      </c>
      <c r="R19" s="211">
        <v>5.66</v>
      </c>
      <c r="S19" s="211">
        <v>5.58</v>
      </c>
      <c r="T19" s="212">
        <v>5.88</v>
      </c>
      <c r="U19" s="212">
        <v>5.26</v>
      </c>
      <c r="V19" s="212">
        <v>5.98</v>
      </c>
      <c r="W19" s="212">
        <v>6.35</v>
      </c>
      <c r="X19" s="212">
        <v>6.54</v>
      </c>
    </row>
    <row r="20" spans="1:24" ht="16.5" thickBot="1">
      <c r="A20">
        <v>12</v>
      </c>
      <c r="B20" s="422"/>
      <c r="C20" s="6" t="s">
        <v>29</v>
      </c>
      <c r="D20" s="1" t="s">
        <v>30</v>
      </c>
      <c r="E20" s="117" t="s">
        <v>31</v>
      </c>
      <c r="F20" s="366">
        <v>18.98</v>
      </c>
      <c r="G20" s="316">
        <v>14.98</v>
      </c>
      <c r="H20" s="378">
        <v>13.98</v>
      </c>
      <c r="I20" s="347"/>
      <c r="J20" s="400">
        <v>17.98</v>
      </c>
      <c r="K20" s="350"/>
      <c r="L20" s="360">
        <f t="shared" si="0"/>
        <v>13.98</v>
      </c>
      <c r="M20" s="199">
        <f t="shared" si="1"/>
        <v>18.98</v>
      </c>
      <c r="N20" s="209">
        <f t="shared" si="2"/>
        <v>35.765379113018582</v>
      </c>
      <c r="O20" s="213"/>
      <c r="P20" s="211">
        <v>13.98</v>
      </c>
      <c r="Q20" s="211">
        <v>15.71</v>
      </c>
      <c r="R20" s="211">
        <v>14.98</v>
      </c>
      <c r="S20" s="211">
        <v>17.920000000000002</v>
      </c>
      <c r="T20" s="212">
        <v>18.78</v>
      </c>
      <c r="U20" s="212">
        <v>19.41</v>
      </c>
      <c r="V20" s="212">
        <v>18.87</v>
      </c>
      <c r="W20" s="212">
        <v>17.989999999999998</v>
      </c>
      <c r="X20" s="212">
        <v>16.48</v>
      </c>
    </row>
    <row r="21" spans="1:24" ht="16.5" thickBot="1">
      <c r="A21">
        <v>13</v>
      </c>
      <c r="B21" s="422"/>
      <c r="C21" s="6" t="s">
        <v>29</v>
      </c>
      <c r="D21" s="1" t="s">
        <v>32</v>
      </c>
      <c r="E21" s="117" t="s">
        <v>31</v>
      </c>
      <c r="F21" s="316">
        <v>17.489999999999998</v>
      </c>
      <c r="G21" s="316">
        <v>17.29</v>
      </c>
      <c r="H21" s="378">
        <v>13.98</v>
      </c>
      <c r="I21" s="347">
        <v>17.75</v>
      </c>
      <c r="J21" s="366">
        <v>17.96</v>
      </c>
      <c r="K21" s="399">
        <v>15.99</v>
      </c>
      <c r="L21" s="360">
        <f t="shared" si="0"/>
        <v>13.98</v>
      </c>
      <c r="M21" s="199">
        <f t="shared" si="1"/>
        <v>17.96</v>
      </c>
      <c r="N21" s="209">
        <f t="shared" si="2"/>
        <v>28.469241773962807</v>
      </c>
      <c r="O21" s="213"/>
      <c r="P21" s="211">
        <v>13.03</v>
      </c>
      <c r="Q21" s="211">
        <v>14.64</v>
      </c>
      <c r="R21" s="211">
        <v>16.399999999999999</v>
      </c>
      <c r="S21" s="211">
        <v>17.21</v>
      </c>
      <c r="T21" s="212">
        <v>17.57</v>
      </c>
      <c r="U21" s="212">
        <v>17.23</v>
      </c>
      <c r="V21" s="212">
        <v>17.149999999999999</v>
      </c>
      <c r="W21" s="212">
        <v>15.74</v>
      </c>
      <c r="X21" s="212">
        <v>16.739999999999998</v>
      </c>
    </row>
    <row r="22" spans="1:24" ht="16.5" thickBot="1">
      <c r="A22">
        <v>14</v>
      </c>
      <c r="B22" s="422"/>
      <c r="C22" s="6" t="s">
        <v>29</v>
      </c>
      <c r="D22" s="1" t="s">
        <v>33</v>
      </c>
      <c r="E22" s="117" t="s">
        <v>31</v>
      </c>
      <c r="F22" s="316">
        <v>14.98</v>
      </c>
      <c r="G22" s="316">
        <v>15.98</v>
      </c>
      <c r="H22" s="320">
        <v>12.49</v>
      </c>
      <c r="I22" s="347">
        <v>17.989999999999998</v>
      </c>
      <c r="J22" s="366">
        <v>18.89</v>
      </c>
      <c r="K22" s="352">
        <v>11.98</v>
      </c>
      <c r="L22" s="360">
        <f t="shared" si="0"/>
        <v>11.98</v>
      </c>
      <c r="M22" s="199">
        <f t="shared" si="1"/>
        <v>18.89</v>
      </c>
      <c r="N22" s="209">
        <f t="shared" si="2"/>
        <v>57.679465776293824</v>
      </c>
      <c r="O22" s="213"/>
      <c r="P22" s="211">
        <v>13.68</v>
      </c>
      <c r="Q22" s="211">
        <v>14.89</v>
      </c>
      <c r="R22" s="211">
        <v>14.31</v>
      </c>
      <c r="S22" s="211">
        <v>17.36</v>
      </c>
      <c r="T22" s="212">
        <v>16.97</v>
      </c>
      <c r="U22" s="212">
        <v>18.61</v>
      </c>
      <c r="V22" s="212">
        <v>17.21</v>
      </c>
      <c r="W22" s="212">
        <v>15.79</v>
      </c>
      <c r="X22" s="212">
        <v>15.39</v>
      </c>
    </row>
    <row r="23" spans="1:24" ht="16.5" thickBot="1">
      <c r="A23">
        <v>15</v>
      </c>
      <c r="B23" s="422"/>
      <c r="C23" s="6" t="s">
        <v>42</v>
      </c>
      <c r="D23" s="1" t="s">
        <v>43</v>
      </c>
      <c r="E23" s="117" t="s">
        <v>105</v>
      </c>
      <c r="F23" s="366">
        <v>5.59</v>
      </c>
      <c r="G23" s="316">
        <v>4.99</v>
      </c>
      <c r="H23" s="378">
        <v>2.69</v>
      </c>
      <c r="I23" s="347">
        <v>3.98</v>
      </c>
      <c r="J23" s="400">
        <v>3.69</v>
      </c>
      <c r="K23" s="399">
        <v>3.69</v>
      </c>
      <c r="L23" s="360">
        <f t="shared" si="0"/>
        <v>2.69</v>
      </c>
      <c r="M23" s="199">
        <f t="shared" si="1"/>
        <v>5.59</v>
      </c>
      <c r="N23" s="209">
        <f t="shared" si="2"/>
        <v>107.80669144981414</v>
      </c>
      <c r="O23" s="213"/>
      <c r="P23" s="211">
        <v>3.1</v>
      </c>
      <c r="Q23" s="211">
        <v>3.76</v>
      </c>
      <c r="R23" s="211">
        <v>3.34</v>
      </c>
      <c r="S23" s="211">
        <v>2.98</v>
      </c>
      <c r="T23" s="212">
        <v>3.42</v>
      </c>
      <c r="U23" s="212">
        <v>3.52</v>
      </c>
      <c r="V23" s="212">
        <v>3.58</v>
      </c>
      <c r="W23" s="212">
        <v>3.64</v>
      </c>
      <c r="X23" s="212">
        <v>4.1100000000000003</v>
      </c>
    </row>
    <row r="24" spans="1:24" ht="16.5" thickBot="1">
      <c r="A24">
        <v>16</v>
      </c>
      <c r="B24" s="422"/>
      <c r="C24" s="6" t="s">
        <v>44</v>
      </c>
      <c r="D24" s="1" t="s">
        <v>45</v>
      </c>
      <c r="E24" s="117" t="s">
        <v>106</v>
      </c>
      <c r="F24" s="316">
        <v>6.39</v>
      </c>
      <c r="G24" s="316">
        <v>6.49</v>
      </c>
      <c r="H24" s="320">
        <v>6.45</v>
      </c>
      <c r="I24" s="347">
        <v>6.49</v>
      </c>
      <c r="J24" s="366">
        <v>6.98</v>
      </c>
      <c r="K24" s="352">
        <v>6.29</v>
      </c>
      <c r="L24" s="360">
        <f t="shared" si="0"/>
        <v>6.29</v>
      </c>
      <c r="M24" s="199">
        <f t="shared" si="1"/>
        <v>6.98</v>
      </c>
      <c r="N24" s="209">
        <f t="shared" si="2"/>
        <v>10.969793322734503</v>
      </c>
      <c r="O24" s="213"/>
      <c r="P24" s="211">
        <v>4.43</v>
      </c>
      <c r="Q24" s="211">
        <v>5.18</v>
      </c>
      <c r="R24" s="211">
        <v>5.0599999999999996</v>
      </c>
      <c r="S24" s="211">
        <v>5.38</v>
      </c>
      <c r="T24" s="212">
        <v>4.74</v>
      </c>
      <c r="U24" s="212">
        <v>5.38</v>
      </c>
      <c r="V24" s="212">
        <v>5.26</v>
      </c>
      <c r="W24" s="212">
        <v>5.74</v>
      </c>
      <c r="X24" s="212">
        <v>6.52</v>
      </c>
    </row>
    <row r="25" spans="1:24" ht="16.5" thickBot="1">
      <c r="A25">
        <v>17</v>
      </c>
      <c r="B25" s="422"/>
      <c r="C25" s="6" t="s">
        <v>46</v>
      </c>
      <c r="D25" s="1" t="s">
        <v>21</v>
      </c>
      <c r="E25" s="117" t="s">
        <v>31</v>
      </c>
      <c r="F25" s="366">
        <v>9.49</v>
      </c>
      <c r="G25" s="316">
        <v>4.6900000000000004</v>
      </c>
      <c r="H25" s="320">
        <v>4.8899999999999997</v>
      </c>
      <c r="I25" s="347"/>
      <c r="J25" s="354">
        <v>3.99</v>
      </c>
      <c r="K25" s="351"/>
      <c r="L25" s="360">
        <f t="shared" si="0"/>
        <v>3.99</v>
      </c>
      <c r="M25" s="199">
        <f t="shared" si="1"/>
        <v>9.49</v>
      </c>
      <c r="N25" s="209">
        <f t="shared" si="2"/>
        <v>137.84461152882204</v>
      </c>
      <c r="O25" s="213"/>
      <c r="P25" s="211">
        <v>4.4000000000000004</v>
      </c>
      <c r="Q25" s="211">
        <v>4.4400000000000004</v>
      </c>
      <c r="R25" s="211">
        <v>4.47</v>
      </c>
      <c r="S25" s="211">
        <v>4.82</v>
      </c>
      <c r="T25" s="212">
        <v>6.27</v>
      </c>
      <c r="U25" s="212">
        <v>4.67</v>
      </c>
      <c r="V25" s="212">
        <v>6.88</v>
      </c>
      <c r="W25" s="212">
        <v>5.79</v>
      </c>
      <c r="X25" s="212">
        <v>5.77</v>
      </c>
    </row>
    <row r="26" spans="1:24" ht="16.5" thickBot="1">
      <c r="A26">
        <v>18</v>
      </c>
      <c r="B26" s="422"/>
      <c r="C26" s="6" t="s">
        <v>47</v>
      </c>
      <c r="D26" s="1" t="s">
        <v>48</v>
      </c>
      <c r="E26" s="117" t="s">
        <v>49</v>
      </c>
      <c r="F26" s="316">
        <v>9.98</v>
      </c>
      <c r="G26" s="366">
        <v>11.59</v>
      </c>
      <c r="H26" s="320"/>
      <c r="I26" s="347">
        <v>7.99</v>
      </c>
      <c r="J26" s="354">
        <v>5.98</v>
      </c>
      <c r="K26" s="350">
        <v>9.99</v>
      </c>
      <c r="L26" s="360">
        <f t="shared" si="0"/>
        <v>5.98</v>
      </c>
      <c r="M26" s="199">
        <f t="shared" si="1"/>
        <v>11.59</v>
      </c>
      <c r="N26" s="209">
        <f t="shared" si="2"/>
        <v>93.812709030100308</v>
      </c>
      <c r="O26" s="213"/>
      <c r="P26" s="211">
        <v>5.39</v>
      </c>
      <c r="Q26" s="211">
        <v>5.5</v>
      </c>
      <c r="R26" s="211">
        <v>5.5</v>
      </c>
      <c r="S26" s="211">
        <v>5.73</v>
      </c>
      <c r="T26" s="212">
        <v>6.59</v>
      </c>
      <c r="U26" s="212">
        <v>6.34</v>
      </c>
      <c r="V26" s="212">
        <v>6.39</v>
      </c>
      <c r="W26" s="212">
        <v>8.84</v>
      </c>
      <c r="X26" s="212">
        <v>9.11</v>
      </c>
    </row>
    <row r="27" spans="1:24" ht="16.5" thickBot="1">
      <c r="A27">
        <v>19</v>
      </c>
      <c r="B27" s="422"/>
      <c r="C27" s="6" t="s">
        <v>50</v>
      </c>
      <c r="D27" s="1" t="s">
        <v>51</v>
      </c>
      <c r="E27" s="117" t="s">
        <v>9</v>
      </c>
      <c r="F27" s="316">
        <v>22.98</v>
      </c>
      <c r="G27" s="366">
        <v>22.99</v>
      </c>
      <c r="H27" s="320">
        <v>22.98</v>
      </c>
      <c r="I27" s="347">
        <v>18.95</v>
      </c>
      <c r="J27" s="316">
        <v>22.89</v>
      </c>
      <c r="K27" s="353">
        <v>18.88</v>
      </c>
      <c r="L27" s="360">
        <f t="shared" si="0"/>
        <v>18.88</v>
      </c>
      <c r="M27" s="199">
        <f t="shared" si="1"/>
        <v>22.99</v>
      </c>
      <c r="N27" s="209">
        <f t="shared" si="2"/>
        <v>21.769067796610173</v>
      </c>
      <c r="O27" s="213"/>
      <c r="P27" s="211">
        <v>16.559999999999999</v>
      </c>
      <c r="Q27" s="211">
        <v>16.43</v>
      </c>
      <c r="R27" s="211">
        <v>16.350000000000001</v>
      </c>
      <c r="S27" s="211">
        <v>19.16</v>
      </c>
      <c r="T27" s="212">
        <v>19.55</v>
      </c>
      <c r="U27" s="212">
        <v>22.15</v>
      </c>
      <c r="V27" s="212">
        <v>22.47</v>
      </c>
      <c r="W27" s="212">
        <v>21.89</v>
      </c>
      <c r="X27" s="212">
        <v>21.61</v>
      </c>
    </row>
    <row r="28" spans="1:24" ht="16.5" thickBot="1">
      <c r="A28">
        <v>20</v>
      </c>
      <c r="B28" s="422"/>
      <c r="C28" s="6" t="s">
        <v>52</v>
      </c>
      <c r="D28" s="1" t="s">
        <v>53</v>
      </c>
      <c r="E28" s="117" t="s">
        <v>49</v>
      </c>
      <c r="F28" s="316">
        <v>11.39</v>
      </c>
      <c r="G28" s="354">
        <v>7.99</v>
      </c>
      <c r="H28" s="385">
        <v>11.58</v>
      </c>
      <c r="I28" s="347">
        <v>9.49</v>
      </c>
      <c r="J28" s="316">
        <v>11.49</v>
      </c>
      <c r="K28" s="350">
        <v>10.99</v>
      </c>
      <c r="L28" s="360">
        <f t="shared" si="0"/>
        <v>7.99</v>
      </c>
      <c r="M28" s="199">
        <f t="shared" si="1"/>
        <v>11.58</v>
      </c>
      <c r="N28" s="209">
        <f t="shared" si="2"/>
        <v>44.931163954943685</v>
      </c>
      <c r="O28" s="213"/>
      <c r="P28" s="211">
        <v>7.76</v>
      </c>
      <c r="Q28" s="211">
        <v>7.66</v>
      </c>
      <c r="R28" s="211">
        <v>8.58</v>
      </c>
      <c r="S28" s="211">
        <v>8.89</v>
      </c>
      <c r="T28" s="212">
        <v>9.8000000000000007</v>
      </c>
      <c r="U28" s="212">
        <v>10.59</v>
      </c>
      <c r="V28" s="212">
        <v>10.86</v>
      </c>
      <c r="W28" s="212">
        <v>10.76</v>
      </c>
      <c r="X28" s="212">
        <v>10.49</v>
      </c>
    </row>
    <row r="29" spans="1:24" ht="16.5" thickBot="1">
      <c r="A29">
        <v>21</v>
      </c>
      <c r="B29" s="422"/>
      <c r="C29" s="6" t="s">
        <v>54</v>
      </c>
      <c r="D29" s="1" t="s">
        <v>55</v>
      </c>
      <c r="E29" s="117" t="s">
        <v>49</v>
      </c>
      <c r="F29" s="316"/>
      <c r="G29" s="354">
        <v>8.2899999999999991</v>
      </c>
      <c r="H29" s="385">
        <v>10.99</v>
      </c>
      <c r="I29" s="347"/>
      <c r="J29" s="316"/>
      <c r="K29" s="351"/>
      <c r="L29" s="360">
        <f t="shared" si="0"/>
        <v>8.2899999999999991</v>
      </c>
      <c r="M29" s="199">
        <f t="shared" si="1"/>
        <v>10.99</v>
      </c>
      <c r="N29" s="209">
        <f t="shared" si="2"/>
        <v>32.569360675512684</v>
      </c>
      <c r="O29" s="213"/>
      <c r="P29" s="211">
        <v>7.34</v>
      </c>
      <c r="Q29" s="211">
        <v>7.29</v>
      </c>
      <c r="R29" s="211">
        <v>8.24</v>
      </c>
      <c r="S29" s="211">
        <v>8.2899999999999991</v>
      </c>
      <c r="T29" s="212">
        <v>9.4</v>
      </c>
      <c r="U29" s="212">
        <v>10.29</v>
      </c>
      <c r="V29" s="212">
        <v>10.79</v>
      </c>
      <c r="W29" s="212">
        <v>10.77</v>
      </c>
      <c r="X29" s="212">
        <v>9.64</v>
      </c>
    </row>
    <row r="30" spans="1:24" ht="16.5" thickBot="1">
      <c r="A30">
        <v>22</v>
      </c>
      <c r="B30" s="422"/>
      <c r="C30" s="6" t="s">
        <v>52</v>
      </c>
      <c r="D30" s="1" t="s">
        <v>8</v>
      </c>
      <c r="E30" s="117" t="s">
        <v>49</v>
      </c>
      <c r="F30" s="366">
        <v>9.98</v>
      </c>
      <c r="G30" s="354">
        <v>7.99</v>
      </c>
      <c r="H30" s="320">
        <v>7.99</v>
      </c>
      <c r="I30" s="347">
        <v>7.99</v>
      </c>
      <c r="J30" s="316">
        <v>9.49</v>
      </c>
      <c r="K30" s="350">
        <v>8.8800000000000008</v>
      </c>
      <c r="L30" s="360">
        <f t="shared" si="0"/>
        <v>7.99</v>
      </c>
      <c r="M30" s="199">
        <f t="shared" si="1"/>
        <v>9.98</v>
      </c>
      <c r="N30" s="209">
        <f t="shared" si="2"/>
        <v>24.906132665832288</v>
      </c>
      <c r="O30" s="213"/>
      <c r="P30" s="211">
        <v>6.46</v>
      </c>
      <c r="Q30" s="211">
        <v>6.42</v>
      </c>
      <c r="R30" s="211">
        <v>6.73</v>
      </c>
      <c r="S30" s="211">
        <v>7.11</v>
      </c>
      <c r="T30" s="212">
        <v>7.59</v>
      </c>
      <c r="U30" s="212">
        <v>8.35</v>
      </c>
      <c r="V30" s="212">
        <v>8.24</v>
      </c>
      <c r="W30" s="212">
        <v>9.02</v>
      </c>
      <c r="X30" s="212">
        <v>8.7200000000000006</v>
      </c>
    </row>
    <row r="31" spans="1:24" ht="16.5" thickBot="1">
      <c r="A31">
        <v>23</v>
      </c>
      <c r="B31" s="422"/>
      <c r="C31" s="6" t="s">
        <v>61</v>
      </c>
      <c r="D31" s="1" t="s">
        <v>62</v>
      </c>
      <c r="E31" s="117" t="s">
        <v>12</v>
      </c>
      <c r="F31" s="316">
        <v>5.59</v>
      </c>
      <c r="G31" s="316">
        <v>5.15</v>
      </c>
      <c r="H31" s="320">
        <v>4.99</v>
      </c>
      <c r="I31" s="347">
        <v>4.6900000000000004</v>
      </c>
      <c r="J31" s="366">
        <v>5.69</v>
      </c>
      <c r="K31" s="353">
        <v>4.4800000000000004</v>
      </c>
      <c r="L31" s="360">
        <f t="shared" si="0"/>
        <v>4.4800000000000004</v>
      </c>
      <c r="M31" s="199">
        <f t="shared" si="1"/>
        <v>5.69</v>
      </c>
      <c r="N31" s="209">
        <f t="shared" si="2"/>
        <v>27.008928571428555</v>
      </c>
      <c r="O31" s="213"/>
      <c r="P31" s="211">
        <v>3.36</v>
      </c>
      <c r="Q31" s="211">
        <v>3.85</v>
      </c>
      <c r="R31" s="211">
        <v>3.48</v>
      </c>
      <c r="S31" s="211">
        <v>4.47</v>
      </c>
      <c r="T31" s="212">
        <v>4.82</v>
      </c>
      <c r="U31" s="212">
        <v>4.99</v>
      </c>
      <c r="V31" s="212">
        <v>6.11</v>
      </c>
      <c r="W31" s="212">
        <v>5.25</v>
      </c>
      <c r="X31" s="212">
        <v>5.0999999999999996</v>
      </c>
    </row>
    <row r="32" spans="1:24" ht="16.5" thickBot="1">
      <c r="A32">
        <v>24</v>
      </c>
      <c r="B32" s="422"/>
      <c r="C32" s="6" t="s">
        <v>61</v>
      </c>
      <c r="D32" s="1" t="s">
        <v>8</v>
      </c>
      <c r="E32" s="117" t="s">
        <v>12</v>
      </c>
      <c r="F32" s="366">
        <v>5.49</v>
      </c>
      <c r="G32" s="316">
        <v>5.16</v>
      </c>
      <c r="H32" s="320">
        <v>4.99</v>
      </c>
      <c r="I32" s="347">
        <v>4.6900000000000004</v>
      </c>
      <c r="J32" s="316">
        <v>4.68</v>
      </c>
      <c r="K32" s="352">
        <v>4.4800000000000004</v>
      </c>
      <c r="L32" s="360">
        <f t="shared" si="0"/>
        <v>4.4800000000000004</v>
      </c>
      <c r="M32" s="199">
        <f t="shared" si="1"/>
        <v>5.49</v>
      </c>
      <c r="N32" s="209">
        <f t="shared" si="2"/>
        <v>22.544642857142847</v>
      </c>
      <c r="O32" s="213"/>
      <c r="P32" s="211">
        <v>3.06</v>
      </c>
      <c r="Q32" s="211">
        <v>3.57</v>
      </c>
      <c r="R32" s="211">
        <v>3.32</v>
      </c>
      <c r="S32" s="211">
        <v>4.13</v>
      </c>
      <c r="T32" s="212">
        <v>4.29</v>
      </c>
      <c r="U32" s="212">
        <v>4.47</v>
      </c>
      <c r="V32" s="212">
        <v>5.86</v>
      </c>
      <c r="W32" s="212">
        <v>5</v>
      </c>
      <c r="X32" s="212">
        <v>4.92</v>
      </c>
    </row>
    <row r="33" spans="1:24" ht="16.5" thickBot="1">
      <c r="A33">
        <v>25</v>
      </c>
      <c r="B33" s="422"/>
      <c r="C33" s="6" t="s">
        <v>66</v>
      </c>
      <c r="D33" s="1" t="s">
        <v>8</v>
      </c>
      <c r="E33" s="117" t="s">
        <v>31</v>
      </c>
      <c r="F33" s="366">
        <v>4.49</v>
      </c>
      <c r="G33" s="316">
        <v>3.99</v>
      </c>
      <c r="H33" s="378">
        <v>2.99</v>
      </c>
      <c r="I33" s="347">
        <v>3.78</v>
      </c>
      <c r="J33" s="316">
        <v>3.99</v>
      </c>
      <c r="K33" s="352">
        <v>2.99</v>
      </c>
      <c r="L33" s="360">
        <f t="shared" si="0"/>
        <v>2.99</v>
      </c>
      <c r="M33" s="199">
        <f t="shared" si="1"/>
        <v>4.49</v>
      </c>
      <c r="N33" s="209">
        <f t="shared" si="2"/>
        <v>50.167224080267545</v>
      </c>
      <c r="O33" s="213"/>
      <c r="P33" s="211">
        <v>2.7</v>
      </c>
      <c r="Q33" s="211">
        <v>2.96</v>
      </c>
      <c r="R33" s="211">
        <v>2.93</v>
      </c>
      <c r="S33" s="211">
        <v>3.54</v>
      </c>
      <c r="T33" s="212">
        <v>2.87</v>
      </c>
      <c r="U33" s="212">
        <v>3.17</v>
      </c>
      <c r="V33" s="212">
        <v>3.38</v>
      </c>
      <c r="W33" s="212">
        <v>3.67</v>
      </c>
      <c r="X33" s="212">
        <v>3.71</v>
      </c>
    </row>
    <row r="34" spans="1:24" ht="16.5" thickBot="1">
      <c r="A34">
        <v>26</v>
      </c>
      <c r="B34" s="422"/>
      <c r="C34" s="6" t="s">
        <v>67</v>
      </c>
      <c r="D34" s="1" t="s">
        <v>68</v>
      </c>
      <c r="E34" s="117" t="s">
        <v>69</v>
      </c>
      <c r="F34" s="316">
        <v>3.39</v>
      </c>
      <c r="G34" s="366">
        <v>4.3499999999999996</v>
      </c>
      <c r="H34" s="320">
        <v>3.69</v>
      </c>
      <c r="I34" s="347">
        <v>3.78</v>
      </c>
      <c r="J34" s="316">
        <v>3.99</v>
      </c>
      <c r="K34" s="352">
        <v>2.99</v>
      </c>
      <c r="L34" s="360">
        <f t="shared" si="0"/>
        <v>2.99</v>
      </c>
      <c r="M34" s="199">
        <f t="shared" si="1"/>
        <v>4.3499999999999996</v>
      </c>
      <c r="N34" s="209">
        <f t="shared" si="2"/>
        <v>45.484949832775897</v>
      </c>
      <c r="O34" s="213"/>
      <c r="P34" s="211">
        <v>3.26</v>
      </c>
      <c r="Q34" s="211">
        <v>3.36</v>
      </c>
      <c r="R34" s="211">
        <v>3.28</v>
      </c>
      <c r="S34" s="211">
        <v>4.18</v>
      </c>
      <c r="T34" s="212">
        <v>3.63</v>
      </c>
      <c r="U34" s="212">
        <v>3.88</v>
      </c>
      <c r="V34" s="212">
        <v>3.93</v>
      </c>
      <c r="W34" s="212">
        <v>4.2</v>
      </c>
      <c r="X34" s="212">
        <v>3.7</v>
      </c>
    </row>
    <row r="35" spans="1:24" ht="16.5" thickBot="1">
      <c r="A35">
        <v>27</v>
      </c>
      <c r="B35" s="422"/>
      <c r="C35" s="6" t="s">
        <v>70</v>
      </c>
      <c r="D35" s="1" t="s">
        <v>71</v>
      </c>
      <c r="E35" s="117" t="s">
        <v>105</v>
      </c>
      <c r="F35" s="400">
        <v>4.8899999999999997</v>
      </c>
      <c r="G35" s="366">
        <v>5.85</v>
      </c>
      <c r="H35" s="378">
        <v>4.79</v>
      </c>
      <c r="I35" s="347">
        <v>4.99</v>
      </c>
      <c r="J35" s="316">
        <v>5.59</v>
      </c>
      <c r="K35" s="350">
        <v>5.29</v>
      </c>
      <c r="L35" s="360">
        <f t="shared" si="0"/>
        <v>4.79</v>
      </c>
      <c r="M35" s="199">
        <f t="shared" si="1"/>
        <v>5.85</v>
      </c>
      <c r="N35" s="209">
        <f t="shared" si="2"/>
        <v>22.129436325678498</v>
      </c>
      <c r="O35" s="213"/>
      <c r="P35" s="211">
        <v>2.96</v>
      </c>
      <c r="Q35" s="211">
        <v>3.02</v>
      </c>
      <c r="R35" s="211">
        <v>3.02</v>
      </c>
      <c r="S35" s="211">
        <v>3.05</v>
      </c>
      <c r="T35" s="212">
        <v>3.16</v>
      </c>
      <c r="U35" s="212">
        <v>3.59</v>
      </c>
      <c r="V35" s="212">
        <v>3.76</v>
      </c>
      <c r="W35" s="212">
        <v>4.9400000000000004</v>
      </c>
      <c r="X35" s="212">
        <v>5.23</v>
      </c>
    </row>
    <row r="36" spans="1:24" ht="16.5" thickBot="1">
      <c r="A36">
        <v>28</v>
      </c>
      <c r="B36" s="422"/>
      <c r="C36" s="6" t="s">
        <v>72</v>
      </c>
      <c r="D36" s="1" t="s">
        <v>73</v>
      </c>
      <c r="E36" s="117" t="s">
        <v>74</v>
      </c>
      <c r="F36" s="316">
        <v>7.29</v>
      </c>
      <c r="G36" s="316">
        <v>5.99</v>
      </c>
      <c r="H36" s="320">
        <v>7.98</v>
      </c>
      <c r="I36" s="367">
        <v>7.99</v>
      </c>
      <c r="J36" s="316">
        <v>6.79</v>
      </c>
      <c r="K36" s="352">
        <v>5.93</v>
      </c>
      <c r="L36" s="360">
        <f t="shared" si="0"/>
        <v>5.93</v>
      </c>
      <c r="M36" s="199">
        <f t="shared" si="1"/>
        <v>7.99</v>
      </c>
      <c r="N36" s="209">
        <f>M36*100/L36-100</f>
        <v>34.738617200674554</v>
      </c>
      <c r="O36" s="213"/>
      <c r="P36" s="211">
        <v>8.32</v>
      </c>
      <c r="Q36" s="211">
        <v>8.61</v>
      </c>
      <c r="R36" s="211">
        <v>8.94</v>
      </c>
      <c r="S36" s="211">
        <v>10.78</v>
      </c>
      <c r="T36" s="212">
        <v>10.63</v>
      </c>
      <c r="U36" s="212">
        <v>10.199999999999999</v>
      </c>
      <c r="V36" s="212">
        <v>10.199999999999999</v>
      </c>
      <c r="W36" s="212">
        <v>8.07</v>
      </c>
      <c r="X36" s="212">
        <v>7</v>
      </c>
    </row>
    <row r="37" spans="1:24" ht="16.5" thickBot="1">
      <c r="A37">
        <v>29</v>
      </c>
      <c r="B37" s="422"/>
      <c r="C37" s="6" t="s">
        <v>72</v>
      </c>
      <c r="D37" s="1" t="s">
        <v>8</v>
      </c>
      <c r="E37" s="117" t="s">
        <v>74</v>
      </c>
      <c r="F37" s="366">
        <v>6.99</v>
      </c>
      <c r="G37" s="316">
        <v>5.66</v>
      </c>
      <c r="H37" s="320">
        <v>5.99</v>
      </c>
      <c r="I37" s="356">
        <v>4.99</v>
      </c>
      <c r="J37" s="316">
        <v>5.39</v>
      </c>
      <c r="K37" s="350">
        <v>5.93</v>
      </c>
      <c r="L37" s="360">
        <f t="shared" si="0"/>
        <v>4.99</v>
      </c>
      <c r="M37" s="199">
        <f t="shared" si="1"/>
        <v>6.99</v>
      </c>
      <c r="N37" s="209">
        <f t="shared" si="2"/>
        <v>40.080160320641284</v>
      </c>
      <c r="O37" s="213"/>
      <c r="P37" s="211">
        <v>7.6</v>
      </c>
      <c r="Q37" s="211">
        <v>8.06</v>
      </c>
      <c r="R37" s="211">
        <v>8.24</v>
      </c>
      <c r="S37" s="211">
        <v>9.09</v>
      </c>
      <c r="T37" s="212">
        <v>9.06</v>
      </c>
      <c r="U37" s="212">
        <v>9.14</v>
      </c>
      <c r="V37" s="212">
        <v>9.2100000000000009</v>
      </c>
      <c r="W37" s="212">
        <v>7.08</v>
      </c>
      <c r="X37" s="212">
        <v>5.83</v>
      </c>
    </row>
    <row r="38" spans="1:24" ht="16.5" thickBot="1">
      <c r="A38">
        <v>30</v>
      </c>
      <c r="B38" s="422"/>
      <c r="C38" s="6" t="s">
        <v>88</v>
      </c>
      <c r="D38" s="1" t="s">
        <v>8</v>
      </c>
      <c r="E38" s="117" t="s">
        <v>82</v>
      </c>
      <c r="F38" s="316">
        <v>1.79</v>
      </c>
      <c r="G38" s="316">
        <v>2.85</v>
      </c>
      <c r="H38" s="320">
        <v>2.38</v>
      </c>
      <c r="I38" s="356">
        <v>1.59</v>
      </c>
      <c r="J38" s="366">
        <v>2.89</v>
      </c>
      <c r="K38" s="350">
        <v>2.69</v>
      </c>
      <c r="L38" s="360">
        <f t="shared" si="0"/>
        <v>1.59</v>
      </c>
      <c r="M38" s="199">
        <f t="shared" si="1"/>
        <v>2.89</v>
      </c>
      <c r="N38" s="209">
        <f t="shared" si="2"/>
        <v>81.76100628930817</v>
      </c>
      <c r="O38" s="213"/>
      <c r="P38" s="211">
        <v>1.45</v>
      </c>
      <c r="Q38" s="211">
        <v>1.51</v>
      </c>
      <c r="R38" s="211">
        <v>1.59</v>
      </c>
      <c r="S38" s="211">
        <v>1.53</v>
      </c>
      <c r="T38" s="212">
        <v>1.53</v>
      </c>
      <c r="U38" s="212">
        <v>1.75</v>
      </c>
      <c r="V38" s="212">
        <v>1.81</v>
      </c>
      <c r="W38" s="212">
        <v>1.98</v>
      </c>
      <c r="X38" s="212">
        <v>2.37</v>
      </c>
    </row>
    <row r="39" spans="1:24" ht="16.5" thickBot="1">
      <c r="A39">
        <v>31</v>
      </c>
      <c r="B39" s="422"/>
      <c r="C39" s="6" t="s">
        <v>89</v>
      </c>
      <c r="D39" s="1" t="s">
        <v>90</v>
      </c>
      <c r="E39" s="117" t="s">
        <v>91</v>
      </c>
      <c r="F39" s="400">
        <v>4.9800000000000004</v>
      </c>
      <c r="G39" s="316">
        <v>5.79</v>
      </c>
      <c r="H39" s="378">
        <v>3.79</v>
      </c>
      <c r="I39" s="347"/>
      <c r="J39" s="366">
        <v>5.99</v>
      </c>
      <c r="K39" s="350">
        <v>4.99</v>
      </c>
      <c r="L39" s="360">
        <f t="shared" si="0"/>
        <v>3.79</v>
      </c>
      <c r="M39" s="199">
        <f t="shared" si="1"/>
        <v>5.99</v>
      </c>
      <c r="N39" s="209">
        <f t="shared" si="2"/>
        <v>58.04749340369392</v>
      </c>
      <c r="O39" s="213"/>
      <c r="P39" s="211">
        <v>5.0599999999999996</v>
      </c>
      <c r="Q39" s="211">
        <v>5.3</v>
      </c>
      <c r="R39" s="211">
        <v>5.0599999999999996</v>
      </c>
      <c r="S39" s="211">
        <v>5.3</v>
      </c>
      <c r="T39" s="212">
        <v>5.22</v>
      </c>
      <c r="U39" s="212">
        <v>5.72</v>
      </c>
      <c r="V39" s="212">
        <v>6.02</v>
      </c>
      <c r="W39" s="212">
        <v>5.47</v>
      </c>
      <c r="X39" s="212">
        <v>5.1100000000000003</v>
      </c>
    </row>
    <row r="40" spans="1:24" ht="16.5" thickBot="1">
      <c r="A40">
        <v>32</v>
      </c>
      <c r="B40" s="423"/>
      <c r="C40" s="107" t="s">
        <v>92</v>
      </c>
      <c r="D40" s="108" t="s">
        <v>93</v>
      </c>
      <c r="E40" s="119" t="s">
        <v>94</v>
      </c>
      <c r="F40" s="369">
        <v>5.98</v>
      </c>
      <c r="G40" s="354">
        <v>5.35</v>
      </c>
      <c r="H40" s="378">
        <v>5.35</v>
      </c>
      <c r="I40" s="347">
        <v>5.88</v>
      </c>
      <c r="J40" s="316">
        <v>5.69</v>
      </c>
      <c r="K40" s="350">
        <v>5.89</v>
      </c>
      <c r="L40" s="372">
        <f t="shared" si="0"/>
        <v>5.35</v>
      </c>
      <c r="M40" s="204">
        <f t="shared" si="1"/>
        <v>5.98</v>
      </c>
      <c r="N40" s="214">
        <f t="shared" si="2"/>
        <v>11.775700934579447</v>
      </c>
      <c r="O40" s="215"/>
      <c r="P40" s="216">
        <v>4.4400000000000004</v>
      </c>
      <c r="Q40" s="216">
        <v>4.49</v>
      </c>
      <c r="R40" s="216">
        <v>4.59</v>
      </c>
      <c r="S40" s="216">
        <v>4.5</v>
      </c>
      <c r="T40" s="216">
        <v>4.4800000000000004</v>
      </c>
      <c r="U40" s="216">
        <v>4.4400000000000004</v>
      </c>
      <c r="V40" s="212">
        <v>4.93</v>
      </c>
      <c r="W40" s="212">
        <v>5.53</v>
      </c>
      <c r="X40" s="212">
        <v>5.69</v>
      </c>
    </row>
    <row r="41" spans="1:24" ht="16.5" thickBot="1">
      <c r="A41">
        <v>33</v>
      </c>
      <c r="B41" s="421" t="s">
        <v>219</v>
      </c>
      <c r="C41" s="7" t="s">
        <v>217</v>
      </c>
      <c r="D41" s="8" t="s">
        <v>11</v>
      </c>
      <c r="E41" s="120" t="s">
        <v>12</v>
      </c>
      <c r="F41" s="369">
        <v>4.29</v>
      </c>
      <c r="G41" s="354">
        <v>3.69</v>
      </c>
      <c r="H41" s="320">
        <v>3.99</v>
      </c>
      <c r="I41" s="347">
        <v>3.89</v>
      </c>
      <c r="J41" s="316">
        <v>3.98</v>
      </c>
      <c r="K41" s="350">
        <v>4.1900000000000004</v>
      </c>
      <c r="L41" s="373">
        <f t="shared" ref="L41:L72" si="3">MIN(F41:K41)</f>
        <v>3.69</v>
      </c>
      <c r="M41" s="205">
        <f t="shared" ref="M41:M64" si="4">MAX(F41:K41)</f>
        <v>4.29</v>
      </c>
      <c r="N41" s="217">
        <f>M41*100/L41-100</f>
        <v>16.260162601626021</v>
      </c>
      <c r="O41" s="213"/>
      <c r="P41" s="218">
        <v>3.43</v>
      </c>
      <c r="Q41" s="218">
        <v>3.64</v>
      </c>
      <c r="R41" s="218">
        <v>3.48</v>
      </c>
      <c r="S41" s="218">
        <v>3.57</v>
      </c>
      <c r="T41" s="212">
        <v>3.51</v>
      </c>
      <c r="U41" s="212">
        <v>4.13</v>
      </c>
      <c r="V41" s="212">
        <v>3.74</v>
      </c>
      <c r="W41" s="212">
        <v>3.94</v>
      </c>
      <c r="X41" s="212">
        <v>4.01</v>
      </c>
    </row>
    <row r="42" spans="1:24" ht="16.5" thickBot="1">
      <c r="A42">
        <v>34</v>
      </c>
      <c r="B42" s="422"/>
      <c r="C42" s="6" t="s">
        <v>10</v>
      </c>
      <c r="D42" s="1" t="s">
        <v>8</v>
      </c>
      <c r="E42" s="117" t="s">
        <v>13</v>
      </c>
      <c r="F42" s="316"/>
      <c r="G42" s="316">
        <v>3.69</v>
      </c>
      <c r="H42" s="320">
        <v>3.99</v>
      </c>
      <c r="I42" s="347">
        <v>3.75</v>
      </c>
      <c r="J42" s="354">
        <v>3.29</v>
      </c>
      <c r="K42" s="364">
        <v>4.1900000000000004</v>
      </c>
      <c r="L42" s="360">
        <f t="shared" si="3"/>
        <v>3.29</v>
      </c>
      <c r="M42" s="199">
        <f t="shared" si="4"/>
        <v>4.1900000000000004</v>
      </c>
      <c r="N42" s="209">
        <f>M42*100/L42-100</f>
        <v>27.355623100303973</v>
      </c>
      <c r="O42" s="213"/>
      <c r="P42" s="211">
        <v>2.88</v>
      </c>
      <c r="Q42" s="211">
        <v>2.5299999999999998</v>
      </c>
      <c r="R42" s="211">
        <v>2.76</v>
      </c>
      <c r="S42" s="211">
        <v>2.95</v>
      </c>
      <c r="T42" s="212">
        <v>2.8</v>
      </c>
      <c r="U42" s="212">
        <v>2.96</v>
      </c>
      <c r="V42" s="212">
        <v>3.11</v>
      </c>
      <c r="W42" s="212">
        <v>3.39</v>
      </c>
      <c r="X42" s="212">
        <v>3.78</v>
      </c>
    </row>
    <row r="43" spans="1:24" ht="16.5" thickBot="1">
      <c r="A43">
        <v>35</v>
      </c>
      <c r="B43" s="422"/>
      <c r="C43" s="6" t="s">
        <v>14</v>
      </c>
      <c r="D43" s="1" t="s">
        <v>15</v>
      </c>
      <c r="E43" s="117" t="s">
        <v>103</v>
      </c>
      <c r="F43" s="316">
        <v>21.98</v>
      </c>
      <c r="G43" s="354">
        <v>6.99</v>
      </c>
      <c r="H43" s="320">
        <v>19.899999999999999</v>
      </c>
      <c r="I43" s="347">
        <v>22.99</v>
      </c>
      <c r="J43" s="366">
        <v>27.98</v>
      </c>
      <c r="K43" s="350">
        <v>22.89</v>
      </c>
      <c r="L43" s="360">
        <f t="shared" si="3"/>
        <v>6.99</v>
      </c>
      <c r="M43" s="361">
        <f t="shared" si="4"/>
        <v>27.98</v>
      </c>
      <c r="N43" s="209">
        <f>M43*100/L43-100</f>
        <v>300.28612303290413</v>
      </c>
      <c r="O43" s="213"/>
      <c r="P43" s="211">
        <v>13.93</v>
      </c>
      <c r="Q43" s="211">
        <v>20.51</v>
      </c>
      <c r="R43" s="211">
        <v>16.239999999999998</v>
      </c>
      <c r="S43" s="211">
        <v>19.86</v>
      </c>
      <c r="T43" s="212">
        <v>17.98</v>
      </c>
      <c r="U43" s="212">
        <v>19.39</v>
      </c>
      <c r="V43" s="212">
        <v>19.55</v>
      </c>
      <c r="W43" s="212">
        <v>22.8</v>
      </c>
      <c r="X43" s="212">
        <v>20.46</v>
      </c>
    </row>
    <row r="44" spans="1:24" ht="16.5" thickBot="1">
      <c r="A44">
        <v>36</v>
      </c>
      <c r="B44" s="422"/>
      <c r="C44" s="6" t="s">
        <v>14</v>
      </c>
      <c r="D44" s="1" t="s">
        <v>104</v>
      </c>
      <c r="E44" s="117" t="s">
        <v>103</v>
      </c>
      <c r="F44" s="316"/>
      <c r="G44" s="354">
        <v>5.59</v>
      </c>
      <c r="H44" s="320"/>
      <c r="I44" s="347"/>
      <c r="J44" s="316"/>
      <c r="K44" s="351"/>
      <c r="L44" s="360">
        <f t="shared" si="3"/>
        <v>5.59</v>
      </c>
      <c r="M44" s="199">
        <f t="shared" si="4"/>
        <v>5.59</v>
      </c>
      <c r="N44" s="209"/>
      <c r="O44" s="213"/>
      <c r="P44" s="211">
        <v>6.86</v>
      </c>
      <c r="Q44" s="211">
        <v>4.99</v>
      </c>
      <c r="R44" s="211">
        <v>4.99</v>
      </c>
      <c r="S44" s="211">
        <v>6.74</v>
      </c>
      <c r="T44" s="212">
        <v>5.89</v>
      </c>
      <c r="U44" s="212">
        <v>5.89</v>
      </c>
      <c r="V44" s="212">
        <v>6.29</v>
      </c>
      <c r="W44" s="212">
        <v>5.29</v>
      </c>
      <c r="X44" s="212">
        <v>5.59</v>
      </c>
    </row>
    <row r="45" spans="1:24" ht="16.5" thickBot="1">
      <c r="A45">
        <v>37</v>
      </c>
      <c r="B45" s="422"/>
      <c r="C45" s="6" t="s">
        <v>34</v>
      </c>
      <c r="D45" s="1" t="s">
        <v>35</v>
      </c>
      <c r="E45" s="117" t="s">
        <v>36</v>
      </c>
      <c r="F45" s="316">
        <v>3.99</v>
      </c>
      <c r="G45" s="369">
        <v>5.99</v>
      </c>
      <c r="H45" s="382">
        <v>4.99</v>
      </c>
      <c r="I45" s="347">
        <v>3.85</v>
      </c>
      <c r="J45" s="354">
        <v>3.29</v>
      </c>
      <c r="K45" s="351">
        <v>5.39</v>
      </c>
      <c r="L45" s="360">
        <f t="shared" si="3"/>
        <v>3.29</v>
      </c>
      <c r="M45" s="199">
        <f t="shared" si="4"/>
        <v>5.99</v>
      </c>
      <c r="N45" s="209">
        <f t="shared" si="2"/>
        <v>82.066869300911861</v>
      </c>
      <c r="O45" s="213"/>
      <c r="P45" s="211">
        <v>3.97</v>
      </c>
      <c r="Q45" s="211">
        <v>3.72</v>
      </c>
      <c r="R45" s="211">
        <v>2.89</v>
      </c>
      <c r="S45" s="211">
        <v>3.66</v>
      </c>
      <c r="T45" s="212">
        <v>4.1399999999999997</v>
      </c>
      <c r="U45" s="212">
        <v>4.16</v>
      </c>
      <c r="V45" s="212">
        <v>4.5599999999999996</v>
      </c>
      <c r="W45" s="212">
        <v>4.42</v>
      </c>
      <c r="X45" s="212">
        <v>4.58</v>
      </c>
    </row>
    <row r="46" spans="1:24" ht="16.5" thickBot="1">
      <c r="A46">
        <v>38</v>
      </c>
      <c r="B46" s="422"/>
      <c r="C46" s="6" t="s">
        <v>34</v>
      </c>
      <c r="D46" s="1" t="s">
        <v>37</v>
      </c>
      <c r="E46" s="117" t="s">
        <v>36</v>
      </c>
      <c r="F46" s="316">
        <v>5.39</v>
      </c>
      <c r="G46" s="316">
        <v>4.29</v>
      </c>
      <c r="H46" s="382">
        <v>4.1900000000000004</v>
      </c>
      <c r="I46" s="347">
        <v>4.59</v>
      </c>
      <c r="J46" s="366">
        <v>6.48</v>
      </c>
      <c r="K46" s="352">
        <v>3.99</v>
      </c>
      <c r="L46" s="360">
        <f t="shared" si="3"/>
        <v>3.99</v>
      </c>
      <c r="M46" s="199">
        <f t="shared" si="4"/>
        <v>6.48</v>
      </c>
      <c r="N46" s="209">
        <f t="shared" si="2"/>
        <v>62.406015037593988</v>
      </c>
      <c r="O46" s="213"/>
      <c r="P46" s="211">
        <v>3.6</v>
      </c>
      <c r="Q46" s="211">
        <v>3.15</v>
      </c>
      <c r="R46" s="211">
        <v>4.1100000000000003</v>
      </c>
      <c r="S46" s="211">
        <v>4.4000000000000004</v>
      </c>
      <c r="T46" s="212">
        <v>5.13</v>
      </c>
      <c r="U46" s="212">
        <v>5.37</v>
      </c>
      <c r="V46" s="212">
        <v>5.49</v>
      </c>
      <c r="W46" s="212">
        <v>5.45</v>
      </c>
      <c r="X46" s="212">
        <v>4.82</v>
      </c>
    </row>
    <row r="47" spans="1:24" ht="16.5" thickBot="1">
      <c r="A47">
        <v>39</v>
      </c>
      <c r="B47" s="422"/>
      <c r="C47" s="6" t="s">
        <v>38</v>
      </c>
      <c r="D47" s="1" t="s">
        <v>121</v>
      </c>
      <c r="E47" s="117" t="s">
        <v>39</v>
      </c>
      <c r="F47" s="316">
        <v>6.99</v>
      </c>
      <c r="G47" s="316">
        <v>7.29</v>
      </c>
      <c r="H47" s="382">
        <v>7.59</v>
      </c>
      <c r="I47" s="357">
        <v>6.95</v>
      </c>
      <c r="J47" s="316">
        <v>6.98</v>
      </c>
      <c r="K47" s="364">
        <v>7.86</v>
      </c>
      <c r="L47" s="360">
        <f t="shared" si="3"/>
        <v>6.95</v>
      </c>
      <c r="M47" s="199">
        <f t="shared" si="4"/>
        <v>7.86</v>
      </c>
      <c r="N47" s="209">
        <f t="shared" si="2"/>
        <v>13.093525179856115</v>
      </c>
      <c r="O47" s="213"/>
      <c r="P47" s="211">
        <v>5.82</v>
      </c>
      <c r="Q47" s="211">
        <v>5.21</v>
      </c>
      <c r="R47" s="211">
        <v>5.82</v>
      </c>
      <c r="S47" s="211">
        <v>6.15</v>
      </c>
      <c r="T47" s="212">
        <v>6.15</v>
      </c>
      <c r="U47" s="212">
        <v>6.45</v>
      </c>
      <c r="V47" s="212">
        <v>6.3</v>
      </c>
      <c r="W47" s="212">
        <v>6.69</v>
      </c>
      <c r="X47" s="212">
        <v>7.28</v>
      </c>
    </row>
    <row r="48" spans="1:24" ht="16.5" thickBot="1">
      <c r="A48">
        <v>40</v>
      </c>
      <c r="B48" s="422"/>
      <c r="C48" s="6" t="s">
        <v>38</v>
      </c>
      <c r="D48" s="1" t="s">
        <v>16</v>
      </c>
      <c r="E48" s="117" t="s">
        <v>39</v>
      </c>
      <c r="F48" s="354">
        <v>2.69</v>
      </c>
      <c r="G48" s="316">
        <v>3.85</v>
      </c>
      <c r="H48" s="382"/>
      <c r="I48" s="347">
        <v>3.49</v>
      </c>
      <c r="J48" s="316">
        <v>3.39</v>
      </c>
      <c r="K48" s="365">
        <v>6.59</v>
      </c>
      <c r="L48" s="374">
        <f t="shared" si="3"/>
        <v>2.69</v>
      </c>
      <c r="M48" s="375">
        <f t="shared" si="4"/>
        <v>6.59</v>
      </c>
      <c r="N48" s="376">
        <f t="shared" si="2"/>
        <v>144.98141263940522</v>
      </c>
      <c r="O48" s="213"/>
      <c r="P48" s="211">
        <v>2.76</v>
      </c>
      <c r="Q48" s="211">
        <v>2.72</v>
      </c>
      <c r="R48" s="211">
        <v>3.29</v>
      </c>
      <c r="S48" s="211">
        <v>2.99</v>
      </c>
      <c r="T48" s="212">
        <v>2.82</v>
      </c>
      <c r="U48" s="212">
        <v>2.99</v>
      </c>
      <c r="V48" s="212">
        <v>2.95</v>
      </c>
      <c r="W48" s="212">
        <v>3.24</v>
      </c>
      <c r="X48" s="212">
        <v>4</v>
      </c>
    </row>
    <row r="49" spans="1:24" ht="16.5" thickBot="1">
      <c r="A49">
        <v>41</v>
      </c>
      <c r="B49" s="422"/>
      <c r="C49" s="6" t="s">
        <v>40</v>
      </c>
      <c r="D49" s="1" t="s">
        <v>41</v>
      </c>
      <c r="E49" s="117" t="s">
        <v>39</v>
      </c>
      <c r="F49" s="368">
        <v>2.98</v>
      </c>
      <c r="G49" s="315">
        <v>2.85</v>
      </c>
      <c r="H49" s="382">
        <v>2.84</v>
      </c>
      <c r="I49" s="347">
        <v>2.9</v>
      </c>
      <c r="J49" s="354">
        <v>2.79</v>
      </c>
      <c r="K49" s="350">
        <v>2.89</v>
      </c>
      <c r="L49" s="360">
        <f t="shared" si="3"/>
        <v>2.79</v>
      </c>
      <c r="M49" s="199">
        <f t="shared" si="4"/>
        <v>2.98</v>
      </c>
      <c r="N49" s="209">
        <f t="shared" si="2"/>
        <v>6.8100358422938996</v>
      </c>
      <c r="O49" s="213"/>
      <c r="P49" s="211">
        <v>2.08</v>
      </c>
      <c r="Q49" s="211">
        <v>2.19</v>
      </c>
      <c r="R49" s="211">
        <v>2.34</v>
      </c>
      <c r="S49" s="211">
        <v>2.34</v>
      </c>
      <c r="T49" s="212">
        <v>2.38</v>
      </c>
      <c r="U49" s="212">
        <v>2.5099999999999998</v>
      </c>
      <c r="V49" s="212">
        <v>2.68</v>
      </c>
      <c r="W49" s="212">
        <v>2.75</v>
      </c>
      <c r="X49" s="212">
        <v>2.88</v>
      </c>
    </row>
    <row r="50" spans="1:24" ht="16.5" thickBot="1">
      <c r="A50">
        <v>42</v>
      </c>
      <c r="B50" s="422"/>
      <c r="C50" s="6" t="s">
        <v>40</v>
      </c>
      <c r="D50" s="1" t="s">
        <v>16</v>
      </c>
      <c r="E50" s="117" t="s">
        <v>39</v>
      </c>
      <c r="F50" s="316">
        <v>2.39</v>
      </c>
      <c r="G50" s="318"/>
      <c r="H50" s="382"/>
      <c r="I50" s="347">
        <v>2.59</v>
      </c>
      <c r="J50" s="354">
        <v>1.89</v>
      </c>
      <c r="K50" s="364">
        <v>2.86</v>
      </c>
      <c r="L50" s="360">
        <f t="shared" si="3"/>
        <v>1.89</v>
      </c>
      <c r="M50" s="199">
        <f t="shared" si="4"/>
        <v>2.86</v>
      </c>
      <c r="N50" s="209">
        <f t="shared" si="2"/>
        <v>51.322751322751344</v>
      </c>
      <c r="O50" s="213"/>
      <c r="P50" s="211">
        <v>1.86</v>
      </c>
      <c r="Q50" s="211">
        <v>1.94</v>
      </c>
      <c r="R50" s="211">
        <v>1.76</v>
      </c>
      <c r="S50" s="211">
        <v>1.97</v>
      </c>
      <c r="T50" s="212">
        <v>2.0099999999999998</v>
      </c>
      <c r="U50" s="212">
        <v>2.0499999999999998</v>
      </c>
      <c r="V50" s="212">
        <v>2.09</v>
      </c>
      <c r="W50" s="212">
        <v>2.19</v>
      </c>
      <c r="X50" s="212">
        <v>2.4300000000000002</v>
      </c>
    </row>
    <row r="51" spans="1:24" ht="16.5" thickBot="1">
      <c r="A51">
        <v>43</v>
      </c>
      <c r="B51" s="422"/>
      <c r="C51" s="6" t="s">
        <v>58</v>
      </c>
      <c r="D51" s="1" t="s">
        <v>59</v>
      </c>
      <c r="E51" s="117" t="s">
        <v>60</v>
      </c>
      <c r="F51" s="354">
        <v>2.99</v>
      </c>
      <c r="G51" s="369">
        <v>4.1900000000000004</v>
      </c>
      <c r="H51" s="383">
        <v>2.99</v>
      </c>
      <c r="I51" s="347">
        <v>3.39</v>
      </c>
      <c r="J51" s="316">
        <v>3.44</v>
      </c>
      <c r="K51" s="350">
        <v>3.49</v>
      </c>
      <c r="L51" s="360">
        <f t="shared" si="3"/>
        <v>2.99</v>
      </c>
      <c r="M51" s="199">
        <f t="shared" si="4"/>
        <v>4.1900000000000004</v>
      </c>
      <c r="N51" s="209">
        <f t="shared" si="2"/>
        <v>40.13377926421407</v>
      </c>
      <c r="O51" s="213"/>
      <c r="P51" s="211">
        <v>2.2400000000000002</v>
      </c>
      <c r="Q51" s="211">
        <v>2.2200000000000002</v>
      </c>
      <c r="R51" s="211">
        <v>2.39</v>
      </c>
      <c r="S51" s="211">
        <v>2.52</v>
      </c>
      <c r="T51" s="212">
        <v>2.5499999999999998</v>
      </c>
      <c r="U51" s="212">
        <v>2.5499999999999998</v>
      </c>
      <c r="V51" s="212">
        <v>2.66</v>
      </c>
      <c r="W51" s="212">
        <v>3.13</v>
      </c>
      <c r="X51" s="212">
        <v>3.42</v>
      </c>
    </row>
    <row r="52" spans="1:24" ht="16.5" thickBot="1">
      <c r="A52">
        <v>44</v>
      </c>
      <c r="B52" s="422"/>
      <c r="C52" s="6" t="s">
        <v>63</v>
      </c>
      <c r="D52" s="1" t="s">
        <v>64</v>
      </c>
      <c r="E52" s="117" t="s">
        <v>39</v>
      </c>
      <c r="F52" s="316">
        <v>5.99</v>
      </c>
      <c r="G52" s="369">
        <v>6.89</v>
      </c>
      <c r="H52" s="382">
        <v>6.39</v>
      </c>
      <c r="I52" s="356">
        <v>3.45</v>
      </c>
      <c r="J52" s="316">
        <v>5.69</v>
      </c>
      <c r="K52" s="350">
        <v>5.48</v>
      </c>
      <c r="L52" s="362">
        <f t="shared" si="3"/>
        <v>3.45</v>
      </c>
      <c r="M52" s="363">
        <f t="shared" si="4"/>
        <v>6.89</v>
      </c>
      <c r="N52" s="376">
        <f t="shared" si="2"/>
        <v>99.71014492753622</v>
      </c>
      <c r="O52" s="213"/>
      <c r="P52" s="211">
        <v>5.19</v>
      </c>
      <c r="Q52" s="211">
        <v>4.7</v>
      </c>
      <c r="R52" s="211">
        <v>5.9</v>
      </c>
      <c r="S52" s="211">
        <v>5.19</v>
      </c>
      <c r="T52" s="212">
        <v>5.85</v>
      </c>
      <c r="U52" s="212">
        <v>5.27</v>
      </c>
      <c r="V52" s="212">
        <v>6.83</v>
      </c>
      <c r="W52" s="212">
        <v>6.07</v>
      </c>
      <c r="X52" s="212">
        <v>5.65</v>
      </c>
    </row>
    <row r="53" spans="1:24" ht="16.5" thickBot="1">
      <c r="A53">
        <v>45</v>
      </c>
      <c r="B53" s="422"/>
      <c r="C53" s="6" t="s">
        <v>63</v>
      </c>
      <c r="D53" s="1" t="s">
        <v>65</v>
      </c>
      <c r="E53" s="117" t="s">
        <v>39</v>
      </c>
      <c r="F53" s="368">
        <v>4.29</v>
      </c>
      <c r="G53" s="354">
        <v>3.55</v>
      </c>
      <c r="H53" s="382"/>
      <c r="I53" s="347"/>
      <c r="J53" s="316"/>
      <c r="K53" s="351"/>
      <c r="L53" s="360">
        <f t="shared" si="3"/>
        <v>3.55</v>
      </c>
      <c r="M53" s="199">
        <f t="shared" si="4"/>
        <v>4.29</v>
      </c>
      <c r="N53" s="209">
        <f t="shared" si="2"/>
        <v>20.845070422535215</v>
      </c>
      <c r="O53" s="213"/>
      <c r="P53" s="211">
        <v>3.46</v>
      </c>
      <c r="Q53" s="211">
        <v>3.5</v>
      </c>
      <c r="R53" s="211">
        <v>3.54</v>
      </c>
      <c r="S53" s="211">
        <v>3.74</v>
      </c>
      <c r="T53" s="212">
        <v>3.8</v>
      </c>
      <c r="U53" s="212">
        <v>3.91</v>
      </c>
      <c r="V53" s="212">
        <v>3.95</v>
      </c>
      <c r="W53" s="212">
        <v>5.1100000000000003</v>
      </c>
      <c r="X53" s="212">
        <v>3.92</v>
      </c>
    </row>
    <row r="54" spans="1:24" ht="16.5" thickBot="1">
      <c r="A54">
        <v>46</v>
      </c>
      <c r="B54" s="422"/>
      <c r="C54" s="6" t="s">
        <v>75</v>
      </c>
      <c r="D54" s="1" t="s">
        <v>76</v>
      </c>
      <c r="E54" s="117" t="s">
        <v>77</v>
      </c>
      <c r="F54" s="354">
        <v>6.49</v>
      </c>
      <c r="G54" s="316">
        <v>9.7899999999999991</v>
      </c>
      <c r="H54" s="382"/>
      <c r="I54" s="367">
        <v>10.25</v>
      </c>
      <c r="J54" s="316"/>
      <c r="K54" s="351"/>
      <c r="L54" s="360">
        <f t="shared" si="3"/>
        <v>6.49</v>
      </c>
      <c r="M54" s="199">
        <f t="shared" si="4"/>
        <v>10.25</v>
      </c>
      <c r="N54" s="209">
        <f t="shared" si="2"/>
        <v>57.935285053929107</v>
      </c>
      <c r="O54" s="213"/>
      <c r="P54" s="211">
        <v>7.49</v>
      </c>
      <c r="Q54" s="211">
        <v>7.69</v>
      </c>
      <c r="R54" s="211">
        <v>9.65</v>
      </c>
      <c r="S54" s="211">
        <v>15.84</v>
      </c>
      <c r="T54" s="212">
        <v>8.82</v>
      </c>
      <c r="U54" s="212">
        <v>9.09</v>
      </c>
      <c r="V54" s="212">
        <v>9.01</v>
      </c>
      <c r="W54" s="212">
        <v>9.1999999999999993</v>
      </c>
      <c r="X54" s="212">
        <v>8.84</v>
      </c>
    </row>
    <row r="55" spans="1:24" ht="16.5" thickBot="1">
      <c r="A55">
        <v>47</v>
      </c>
      <c r="B55" s="422"/>
      <c r="C55" s="6" t="s">
        <v>78</v>
      </c>
      <c r="D55" s="1" t="s">
        <v>79</v>
      </c>
      <c r="E55" s="117" t="s">
        <v>80</v>
      </c>
      <c r="F55" s="316"/>
      <c r="G55" s="354">
        <v>6.25</v>
      </c>
      <c r="H55" s="382"/>
      <c r="I55" s="367">
        <v>6.79</v>
      </c>
      <c r="J55" s="316"/>
      <c r="K55" s="351"/>
      <c r="L55" s="360">
        <f t="shared" si="3"/>
        <v>6.25</v>
      </c>
      <c r="M55" s="199">
        <f t="shared" si="4"/>
        <v>6.79</v>
      </c>
      <c r="N55" s="209">
        <f t="shared" si="2"/>
        <v>8.64</v>
      </c>
      <c r="O55" s="213"/>
      <c r="P55" s="211">
        <v>5.97</v>
      </c>
      <c r="Q55" s="211">
        <v>6.21</v>
      </c>
      <c r="R55" s="211">
        <v>6.25</v>
      </c>
      <c r="S55" s="211">
        <v>11.34</v>
      </c>
      <c r="T55" s="212">
        <v>5.64</v>
      </c>
      <c r="U55" s="212">
        <v>9.49</v>
      </c>
      <c r="V55" s="212">
        <v>5.59</v>
      </c>
      <c r="W55" s="212">
        <v>6.25</v>
      </c>
      <c r="X55" s="212">
        <v>6.52</v>
      </c>
    </row>
    <row r="56" spans="1:24" ht="16.5" customHeight="1" thickBot="1">
      <c r="A56">
        <v>48</v>
      </c>
      <c r="B56" s="422"/>
      <c r="C56" s="6" t="s">
        <v>81</v>
      </c>
      <c r="D56" s="1" t="s">
        <v>41</v>
      </c>
      <c r="E56" s="117" t="s">
        <v>228</v>
      </c>
      <c r="F56" s="354">
        <v>13.98</v>
      </c>
      <c r="G56" s="369">
        <v>19.45</v>
      </c>
      <c r="H56" s="382">
        <v>17.989999999999998</v>
      </c>
      <c r="I56" s="347">
        <v>14.75</v>
      </c>
      <c r="J56" s="316">
        <v>16.98</v>
      </c>
      <c r="K56" s="351">
        <v>17.89</v>
      </c>
      <c r="L56" s="360">
        <f t="shared" si="3"/>
        <v>13.98</v>
      </c>
      <c r="M56" s="199">
        <f t="shared" si="4"/>
        <v>19.45</v>
      </c>
      <c r="N56" s="209">
        <f t="shared" si="2"/>
        <v>39.127324749642355</v>
      </c>
      <c r="O56" s="213"/>
      <c r="P56" s="211">
        <v>10.54</v>
      </c>
      <c r="Q56" s="211">
        <v>11.04</v>
      </c>
      <c r="R56" s="211">
        <v>13.05</v>
      </c>
      <c r="S56" s="211">
        <v>13.58</v>
      </c>
      <c r="T56" s="212">
        <v>13.26</v>
      </c>
      <c r="U56" s="212">
        <v>13.78</v>
      </c>
      <c r="V56" s="212">
        <v>13.52</v>
      </c>
      <c r="W56" s="212">
        <v>14.9</v>
      </c>
      <c r="X56" s="212">
        <v>16.84</v>
      </c>
    </row>
    <row r="57" spans="1:24" ht="16.5" thickBot="1">
      <c r="A57">
        <v>49</v>
      </c>
      <c r="B57" s="422"/>
      <c r="C57" s="6" t="s">
        <v>81</v>
      </c>
      <c r="D57" s="1" t="s">
        <v>8</v>
      </c>
      <c r="E57" s="117" t="s">
        <v>228</v>
      </c>
      <c r="F57" s="354">
        <v>9.98</v>
      </c>
      <c r="G57" s="316">
        <v>15.69</v>
      </c>
      <c r="H57" s="382">
        <v>12.9</v>
      </c>
      <c r="I57" s="347">
        <v>12.95</v>
      </c>
      <c r="J57" s="316"/>
      <c r="K57" s="364">
        <v>16.79</v>
      </c>
      <c r="L57" s="360">
        <f t="shared" si="3"/>
        <v>9.98</v>
      </c>
      <c r="M57" s="199">
        <f t="shared" si="4"/>
        <v>16.79</v>
      </c>
      <c r="N57" s="209">
        <f t="shared" si="2"/>
        <v>68.236472945891762</v>
      </c>
      <c r="O57" s="213"/>
      <c r="P57" s="211">
        <v>8.49</v>
      </c>
      <c r="Q57" s="211">
        <v>10.130000000000001</v>
      </c>
      <c r="R57" s="211">
        <v>11.11</v>
      </c>
      <c r="S57" s="211">
        <v>10.55</v>
      </c>
      <c r="T57" s="212">
        <v>11.19</v>
      </c>
      <c r="U57" s="212">
        <v>11.97</v>
      </c>
      <c r="V57" s="212">
        <v>11.89</v>
      </c>
      <c r="W57" s="212">
        <v>13.13</v>
      </c>
      <c r="X57" s="212">
        <v>13.66</v>
      </c>
    </row>
    <row r="58" spans="1:24" ht="16.5" thickBot="1">
      <c r="A58">
        <v>50</v>
      </c>
      <c r="B58" s="422"/>
      <c r="C58" s="6" t="s">
        <v>83</v>
      </c>
      <c r="D58" s="1" t="s">
        <v>84</v>
      </c>
      <c r="E58" s="117" t="s">
        <v>85</v>
      </c>
      <c r="F58" s="316">
        <v>15.98</v>
      </c>
      <c r="G58" s="316">
        <v>16.489999999999998</v>
      </c>
      <c r="H58" s="382"/>
      <c r="I58" s="347">
        <v>16.95</v>
      </c>
      <c r="J58" s="352">
        <v>14.99</v>
      </c>
      <c r="K58" s="364">
        <v>20.89</v>
      </c>
      <c r="L58" s="360">
        <f t="shared" si="3"/>
        <v>14.99</v>
      </c>
      <c r="M58" s="199">
        <f t="shared" si="4"/>
        <v>20.89</v>
      </c>
      <c r="N58" s="209">
        <f t="shared" si="2"/>
        <v>39.359573048699133</v>
      </c>
      <c r="O58" s="213"/>
      <c r="P58" s="211">
        <v>10.67</v>
      </c>
      <c r="Q58" s="211">
        <v>11.18</v>
      </c>
      <c r="R58" s="211">
        <v>10.66</v>
      </c>
      <c r="S58" s="211">
        <v>13.51</v>
      </c>
      <c r="T58" s="212">
        <v>14.8</v>
      </c>
      <c r="U58" s="212">
        <v>14.83</v>
      </c>
      <c r="V58" s="212">
        <v>14.71</v>
      </c>
      <c r="W58" s="212">
        <v>15.99</v>
      </c>
      <c r="X58" s="212">
        <v>17.059999999999999</v>
      </c>
    </row>
    <row r="59" spans="1:24" ht="16.5" thickBot="1">
      <c r="A59">
        <v>51</v>
      </c>
      <c r="B59" s="422"/>
      <c r="C59" s="6" t="s">
        <v>83</v>
      </c>
      <c r="D59" s="1" t="s">
        <v>8</v>
      </c>
      <c r="E59" s="117" t="s">
        <v>85</v>
      </c>
      <c r="F59" s="316"/>
      <c r="G59" s="316">
        <v>9.25</v>
      </c>
      <c r="H59" s="382">
        <v>14.69</v>
      </c>
      <c r="I59" s="356">
        <v>6.59</v>
      </c>
      <c r="J59" s="316">
        <v>11.89</v>
      </c>
      <c r="K59" s="364">
        <v>16.09</v>
      </c>
      <c r="L59" s="362">
        <f t="shared" si="3"/>
        <v>6.59</v>
      </c>
      <c r="M59" s="363">
        <f t="shared" si="4"/>
        <v>16.09</v>
      </c>
      <c r="N59" s="376">
        <f t="shared" si="2"/>
        <v>144.15781487101671</v>
      </c>
      <c r="O59" s="213"/>
      <c r="P59" s="211">
        <v>8.2100000000000009</v>
      </c>
      <c r="Q59" s="211">
        <v>7.95</v>
      </c>
      <c r="R59" s="211">
        <v>9.6300000000000008</v>
      </c>
      <c r="S59" s="211">
        <v>8.81</v>
      </c>
      <c r="T59" s="212">
        <v>8.7100000000000009</v>
      </c>
      <c r="U59" s="212">
        <v>9.41</v>
      </c>
      <c r="V59" s="212">
        <v>9.6999999999999993</v>
      </c>
      <c r="W59" s="212">
        <v>11.45</v>
      </c>
      <c r="X59" s="212">
        <v>11.7</v>
      </c>
    </row>
    <row r="60" spans="1:24" ht="16.5" thickBot="1">
      <c r="A60">
        <v>52</v>
      </c>
      <c r="B60" s="423"/>
      <c r="C60" s="107" t="s">
        <v>86</v>
      </c>
      <c r="D60" s="108" t="s">
        <v>87</v>
      </c>
      <c r="E60" s="119" t="s">
        <v>107</v>
      </c>
      <c r="F60" s="401">
        <v>2.79</v>
      </c>
      <c r="G60" s="319">
        <v>2.85</v>
      </c>
      <c r="H60" s="383">
        <v>2.69</v>
      </c>
      <c r="I60" s="367">
        <v>3.95</v>
      </c>
      <c r="J60" s="319">
        <v>2.89</v>
      </c>
      <c r="K60" s="351">
        <v>2.79</v>
      </c>
      <c r="L60" s="372">
        <f t="shared" si="3"/>
        <v>2.69</v>
      </c>
      <c r="M60" s="204">
        <f t="shared" si="4"/>
        <v>3.95</v>
      </c>
      <c r="N60" s="214">
        <f t="shared" si="2"/>
        <v>46.840148698884775</v>
      </c>
      <c r="O60" s="215"/>
      <c r="P60" s="216">
        <v>2.0499999999999998</v>
      </c>
      <c r="Q60" s="216">
        <v>2.02</v>
      </c>
      <c r="R60" s="216">
        <v>2.63</v>
      </c>
      <c r="S60" s="216">
        <v>2.5499999999999998</v>
      </c>
      <c r="T60" s="216">
        <v>2.54</v>
      </c>
      <c r="U60" s="216">
        <v>2.4500000000000002</v>
      </c>
      <c r="V60" s="212">
        <v>2.7</v>
      </c>
      <c r="W60" s="212">
        <v>2.7</v>
      </c>
      <c r="X60" s="212">
        <v>2.99</v>
      </c>
    </row>
    <row r="61" spans="1:24" ht="16.5" thickBot="1">
      <c r="A61">
        <v>53</v>
      </c>
      <c r="B61" s="421" t="s">
        <v>220</v>
      </c>
      <c r="C61" s="7" t="s">
        <v>95</v>
      </c>
      <c r="D61" s="8" t="s">
        <v>96</v>
      </c>
      <c r="E61" s="120" t="s">
        <v>97</v>
      </c>
      <c r="F61" s="316">
        <v>12.9</v>
      </c>
      <c r="G61" s="316">
        <v>11.99</v>
      </c>
      <c r="H61" s="382">
        <v>11.99</v>
      </c>
      <c r="I61" s="367">
        <v>12.98</v>
      </c>
      <c r="J61" s="366">
        <v>12.98</v>
      </c>
      <c r="K61" s="352">
        <v>11.98</v>
      </c>
      <c r="L61" s="373">
        <f t="shared" si="3"/>
        <v>11.98</v>
      </c>
      <c r="M61" s="205">
        <f t="shared" si="4"/>
        <v>12.98</v>
      </c>
      <c r="N61" s="217">
        <f t="shared" si="2"/>
        <v>8.3472454090150165</v>
      </c>
      <c r="O61" s="213"/>
      <c r="P61" s="218">
        <v>10.130000000000001</v>
      </c>
      <c r="Q61" s="218">
        <v>10.08</v>
      </c>
      <c r="R61" s="218">
        <v>10.46</v>
      </c>
      <c r="S61" s="218">
        <v>11.37</v>
      </c>
      <c r="T61" s="212">
        <v>11.49</v>
      </c>
      <c r="U61" s="212">
        <v>11.47</v>
      </c>
      <c r="V61" s="212">
        <v>11.63</v>
      </c>
      <c r="W61" s="212">
        <v>12.64</v>
      </c>
      <c r="X61" s="212">
        <v>12.47</v>
      </c>
    </row>
    <row r="62" spans="1:24" ht="16.5" thickBot="1">
      <c r="A62">
        <v>54</v>
      </c>
      <c r="B62" s="422"/>
      <c r="C62" s="6" t="s">
        <v>98</v>
      </c>
      <c r="D62" s="1" t="s">
        <v>99</v>
      </c>
      <c r="E62" s="117" t="s">
        <v>97</v>
      </c>
      <c r="F62" s="316">
        <v>37.99</v>
      </c>
      <c r="G62" s="316">
        <v>40.98</v>
      </c>
      <c r="H62" s="383">
        <v>30.9</v>
      </c>
      <c r="I62" s="347">
        <v>37.9</v>
      </c>
      <c r="J62" s="366">
        <v>46</v>
      </c>
      <c r="K62" s="350">
        <v>42.9</v>
      </c>
      <c r="L62" s="360">
        <f t="shared" si="3"/>
        <v>30.9</v>
      </c>
      <c r="M62" s="199">
        <f t="shared" si="4"/>
        <v>46</v>
      </c>
      <c r="N62" s="209">
        <f t="shared" si="2"/>
        <v>48.867313915857608</v>
      </c>
      <c r="O62" s="213"/>
      <c r="P62" s="211">
        <v>35.29</v>
      </c>
      <c r="Q62" s="211">
        <v>32.44</v>
      </c>
      <c r="R62" s="211">
        <v>40.630000000000003</v>
      </c>
      <c r="S62" s="211">
        <v>37.65</v>
      </c>
      <c r="T62" s="212">
        <v>37.69</v>
      </c>
      <c r="U62" s="212">
        <v>37.28</v>
      </c>
      <c r="V62" s="212">
        <v>38.61</v>
      </c>
      <c r="W62" s="212">
        <v>38.11</v>
      </c>
      <c r="X62" s="212">
        <v>39.450000000000003</v>
      </c>
    </row>
    <row r="63" spans="1:24" ht="15" customHeight="1" thickBot="1">
      <c r="A63">
        <v>55</v>
      </c>
      <c r="B63" s="422"/>
      <c r="C63" s="6" t="s">
        <v>100</v>
      </c>
      <c r="D63" s="1" t="s">
        <v>101</v>
      </c>
      <c r="E63" s="117" t="s">
        <v>102</v>
      </c>
      <c r="F63" s="316">
        <v>9.98</v>
      </c>
      <c r="G63" s="316">
        <v>9.35</v>
      </c>
      <c r="H63" s="382">
        <v>9.2899999999999991</v>
      </c>
      <c r="I63" s="367">
        <v>11.45</v>
      </c>
      <c r="J63" s="354">
        <v>8.98</v>
      </c>
      <c r="K63" s="351">
        <v>9.99</v>
      </c>
      <c r="L63" s="360">
        <f t="shared" si="3"/>
        <v>8.98</v>
      </c>
      <c r="M63" s="199">
        <f t="shared" si="4"/>
        <v>11.45</v>
      </c>
      <c r="N63" s="209">
        <f t="shared" si="2"/>
        <v>27.5055679287305</v>
      </c>
      <c r="O63" s="213"/>
      <c r="P63" s="211">
        <v>6.28</v>
      </c>
      <c r="Q63" s="211">
        <v>6.61</v>
      </c>
      <c r="R63" s="211">
        <v>6.59</v>
      </c>
      <c r="S63" s="211">
        <v>8.5299999999999994</v>
      </c>
      <c r="T63" s="212">
        <v>8.4499999999999993</v>
      </c>
      <c r="U63" s="212">
        <v>7.64</v>
      </c>
      <c r="V63" s="212">
        <v>7.83</v>
      </c>
      <c r="W63" s="212">
        <v>9.67</v>
      </c>
      <c r="X63" s="212">
        <v>9.84</v>
      </c>
    </row>
    <row r="64" spans="1:24" ht="15.75" customHeight="1" thickBot="1">
      <c r="A64">
        <v>56</v>
      </c>
      <c r="B64" s="423"/>
      <c r="C64" s="92" t="s">
        <v>56</v>
      </c>
      <c r="D64" s="82" t="s">
        <v>57</v>
      </c>
      <c r="E64" s="119" t="s">
        <v>49</v>
      </c>
      <c r="F64" s="354">
        <v>6.99</v>
      </c>
      <c r="G64" s="316">
        <v>10.89</v>
      </c>
      <c r="H64" s="386">
        <v>13.59</v>
      </c>
      <c r="I64" s="358">
        <v>6.99</v>
      </c>
      <c r="J64" s="316">
        <v>9.98</v>
      </c>
      <c r="K64" s="316">
        <v>12.97</v>
      </c>
      <c r="L64" s="372">
        <f t="shared" si="3"/>
        <v>6.99</v>
      </c>
      <c r="M64" s="208">
        <f t="shared" si="4"/>
        <v>13.59</v>
      </c>
      <c r="N64" s="214">
        <f t="shared" si="2"/>
        <v>94.420600858369085</v>
      </c>
      <c r="O64" s="213"/>
      <c r="P64" s="211">
        <v>9.8800000000000008</v>
      </c>
      <c r="Q64" s="211">
        <v>9.64</v>
      </c>
      <c r="R64" s="211">
        <v>9.6</v>
      </c>
      <c r="S64" s="211">
        <v>13.58</v>
      </c>
      <c r="T64" s="212">
        <v>12.98</v>
      </c>
      <c r="U64" s="212">
        <v>14.88</v>
      </c>
      <c r="V64" s="212">
        <v>11.28</v>
      </c>
      <c r="W64" s="212">
        <v>12.3</v>
      </c>
      <c r="X64" s="212">
        <v>10.24</v>
      </c>
    </row>
    <row r="65" spans="3:24" ht="16.5" thickBot="1">
      <c r="C65" s="472" t="s">
        <v>122</v>
      </c>
      <c r="D65" s="473"/>
      <c r="E65" s="474"/>
      <c r="F65" s="178">
        <v>9</v>
      </c>
      <c r="G65" s="85">
        <v>13</v>
      </c>
      <c r="H65" s="384">
        <v>14</v>
      </c>
      <c r="I65" s="68">
        <v>8</v>
      </c>
      <c r="J65" s="68">
        <v>8</v>
      </c>
      <c r="K65" s="133">
        <v>13</v>
      </c>
      <c r="L65" s="478">
        <f>SUM(L9:L64)</f>
        <v>499.85000000000019</v>
      </c>
      <c r="M65" s="480">
        <f>SUM(M9:M64)</f>
        <v>679.78000000000031</v>
      </c>
      <c r="N65" s="482">
        <f>(M65*100/L65-100)/100</f>
        <v>0.3599679903971193</v>
      </c>
      <c r="P65" s="471">
        <f t="shared" ref="P65:U65" si="5">SUM(P9:P64)</f>
        <v>489.38</v>
      </c>
      <c r="Q65" s="471">
        <f t="shared" si="5"/>
        <v>493.35</v>
      </c>
      <c r="R65" s="417">
        <f t="shared" si="5"/>
        <v>505.42999999999995</v>
      </c>
      <c r="S65" s="417">
        <f t="shared" si="5"/>
        <v>562.34999999999991</v>
      </c>
      <c r="T65" s="417">
        <f t="shared" si="5"/>
        <v>556.13000000000011</v>
      </c>
      <c r="U65" s="417">
        <f t="shared" si="5"/>
        <v>569.79999999999995</v>
      </c>
      <c r="V65" s="417">
        <f t="shared" ref="V65:W65" si="6">SUM(V9:V64)</f>
        <v>570.84</v>
      </c>
      <c r="W65" s="417">
        <f t="shared" si="6"/>
        <v>597.45999999999992</v>
      </c>
      <c r="X65" s="417">
        <f>SUM(X9:X64)</f>
        <v>594.38</v>
      </c>
    </row>
    <row r="66" spans="3:24" ht="16.5" thickBot="1">
      <c r="C66" s="475" t="s">
        <v>123</v>
      </c>
      <c r="D66" s="476"/>
      <c r="E66" s="477"/>
      <c r="F66" s="167">
        <v>14</v>
      </c>
      <c r="G66" s="134">
        <v>17</v>
      </c>
      <c r="H66" s="387">
        <v>5</v>
      </c>
      <c r="I66" s="135">
        <v>8</v>
      </c>
      <c r="J66" s="135">
        <v>12</v>
      </c>
      <c r="K66" s="136">
        <v>8</v>
      </c>
      <c r="L66" s="479"/>
      <c r="M66" s="481"/>
      <c r="N66" s="483"/>
      <c r="P66" s="471"/>
      <c r="Q66" s="471"/>
      <c r="R66" s="418"/>
      <c r="S66" s="418"/>
      <c r="T66" s="418"/>
      <c r="U66" s="418"/>
      <c r="V66" s="418"/>
      <c r="W66" s="418"/>
      <c r="X66" s="418"/>
    </row>
    <row r="67" spans="3:24" ht="15.75" customHeight="1" thickBot="1">
      <c r="F67" s="166"/>
      <c r="I67" s="39"/>
    </row>
    <row r="68" spans="3:24">
      <c r="D68" s="430" t="s">
        <v>124</v>
      </c>
      <c r="E68" s="431"/>
      <c r="F68" s="431"/>
      <c r="G68" s="485" t="s">
        <v>125</v>
      </c>
      <c r="H68" s="486"/>
      <c r="I68" s="39"/>
    </row>
    <row r="69" spans="3:24">
      <c r="D69" s="432"/>
      <c r="E69" s="433"/>
      <c r="F69" s="433"/>
      <c r="G69" s="53" t="s">
        <v>126</v>
      </c>
      <c r="H69" s="402" t="s">
        <v>127</v>
      </c>
      <c r="I69" s="39"/>
    </row>
    <row r="70" spans="3:24" ht="18">
      <c r="D70" s="428" t="s">
        <v>110</v>
      </c>
      <c r="E70" s="429"/>
      <c r="F70" s="429"/>
      <c r="G70" s="54">
        <f>F65</f>
        <v>9</v>
      </c>
      <c r="H70" s="403">
        <f>G65</f>
        <v>13</v>
      </c>
      <c r="I70" s="71"/>
    </row>
    <row r="71" spans="3:24" ht="18">
      <c r="D71" s="436" t="s">
        <v>114</v>
      </c>
      <c r="E71" s="437"/>
      <c r="F71" s="437"/>
      <c r="G71" s="54">
        <f>G65</f>
        <v>13</v>
      </c>
      <c r="H71" s="403">
        <f>G66</f>
        <v>17</v>
      </c>
      <c r="I71" s="39"/>
    </row>
    <row r="72" spans="3:24" ht="18">
      <c r="D72" s="434" t="s">
        <v>115</v>
      </c>
      <c r="E72" s="435"/>
      <c r="F72" s="435"/>
      <c r="G72" s="377">
        <f>H65</f>
        <v>14</v>
      </c>
      <c r="H72" s="403">
        <f>H66</f>
        <v>5</v>
      </c>
      <c r="I72" s="39"/>
    </row>
    <row r="73" spans="3:24" ht="18">
      <c r="D73" s="438" t="s">
        <v>226</v>
      </c>
      <c r="E73" s="439"/>
      <c r="F73" s="439"/>
      <c r="G73" s="54">
        <f>I65</f>
        <v>8</v>
      </c>
      <c r="H73" s="403">
        <f>I66</f>
        <v>8</v>
      </c>
      <c r="I73" s="91"/>
    </row>
    <row r="74" spans="3:24" ht="18">
      <c r="D74" s="424" t="s">
        <v>129</v>
      </c>
      <c r="E74" s="425"/>
      <c r="F74" s="425"/>
      <c r="G74" s="54">
        <f>J65</f>
        <v>8</v>
      </c>
      <c r="H74" s="403">
        <f>J66</f>
        <v>12</v>
      </c>
      <c r="I74" s="39"/>
    </row>
    <row r="75" spans="3:24" ht="18.75" thickBot="1">
      <c r="D75" s="426" t="s">
        <v>128</v>
      </c>
      <c r="E75" s="427"/>
      <c r="F75" s="427"/>
      <c r="G75" s="55">
        <f>K65</f>
        <v>13</v>
      </c>
      <c r="H75" s="404">
        <f>K66</f>
        <v>8</v>
      </c>
    </row>
    <row r="91" spans="9:9">
      <c r="I91" s="221"/>
    </row>
    <row r="92" spans="9:9">
      <c r="I92" s="221"/>
    </row>
    <row r="93" spans="9:9">
      <c r="I93" s="221"/>
    </row>
    <row r="94" spans="9:9">
      <c r="I94" s="221"/>
    </row>
    <row r="95" spans="9:9">
      <c r="I95" s="221"/>
    </row>
    <row r="96" spans="9:9">
      <c r="I96" s="221"/>
    </row>
    <row r="97" spans="3:10">
      <c r="I97" s="221"/>
    </row>
    <row r="98" spans="3:10">
      <c r="I98" s="221"/>
    </row>
    <row r="99" spans="3:10">
      <c r="D99" s="600" t="s">
        <v>132</v>
      </c>
      <c r="E99" s="600"/>
      <c r="F99" s="600"/>
    </row>
    <row r="100" spans="3:10">
      <c r="C100" s="9" t="s">
        <v>285</v>
      </c>
    </row>
    <row r="101" spans="3:10" ht="15.75" thickBot="1">
      <c r="C101" s="10"/>
    </row>
    <row r="102" spans="3:10">
      <c r="C102" s="411" t="s">
        <v>248</v>
      </c>
      <c r="D102" s="412"/>
      <c r="E102" s="412"/>
      <c r="F102" s="412"/>
      <c r="G102" s="412"/>
      <c r="H102" s="413"/>
      <c r="I102" s="153"/>
      <c r="J102" s="153"/>
    </row>
    <row r="103" spans="3:10">
      <c r="C103" s="414" t="s">
        <v>249</v>
      </c>
      <c r="D103" s="415"/>
      <c r="E103" s="415"/>
      <c r="F103" s="415"/>
      <c r="G103" s="415"/>
      <c r="H103" s="416"/>
      <c r="I103" s="156"/>
      <c r="J103" s="156"/>
    </row>
    <row r="104" spans="3:10">
      <c r="C104" s="405" t="s">
        <v>214</v>
      </c>
      <c r="D104" s="406"/>
      <c r="E104" s="406"/>
      <c r="F104" s="406"/>
      <c r="G104" s="406"/>
      <c r="H104" s="407"/>
    </row>
    <row r="105" spans="3:10">
      <c r="C105" s="405" t="s">
        <v>134</v>
      </c>
      <c r="D105" s="406"/>
      <c r="E105" s="406"/>
      <c r="F105" s="406"/>
      <c r="G105" s="406"/>
      <c r="H105" s="407"/>
    </row>
    <row r="106" spans="3:10">
      <c r="C106" s="405" t="s">
        <v>155</v>
      </c>
      <c r="D106" s="406"/>
      <c r="E106" s="406"/>
      <c r="F106" s="406"/>
      <c r="G106" s="406"/>
      <c r="H106" s="407"/>
    </row>
    <row r="107" spans="3:10">
      <c r="C107" s="405" t="s">
        <v>162</v>
      </c>
      <c r="D107" s="406"/>
      <c r="E107" s="406"/>
      <c r="F107" s="406"/>
      <c r="G107" s="406"/>
      <c r="H107" s="407"/>
    </row>
    <row r="108" spans="3:10">
      <c r="C108" s="405" t="s">
        <v>135</v>
      </c>
      <c r="D108" s="406"/>
      <c r="E108" s="406"/>
      <c r="F108" s="406"/>
      <c r="G108" s="406"/>
      <c r="H108" s="407"/>
    </row>
    <row r="109" spans="3:10" ht="15.75" thickBot="1">
      <c r="C109" s="408" t="s">
        <v>133</v>
      </c>
      <c r="D109" s="409"/>
      <c r="E109" s="409"/>
      <c r="F109" s="409"/>
      <c r="G109" s="409"/>
      <c r="H109" s="410"/>
    </row>
  </sheetData>
  <sheetProtection password="ECE5" sheet="1" objects="1" scenarios="1"/>
  <sortState ref="C96:G100">
    <sortCondition ref="C96:C100"/>
  </sortState>
  <mergeCells count="59">
    <mergeCell ref="D99:F99"/>
    <mergeCell ref="X65:X66"/>
    <mergeCell ref="W65:W66"/>
    <mergeCell ref="U7:U8"/>
    <mergeCell ref="S7:S8"/>
    <mergeCell ref="S65:S66"/>
    <mergeCell ref="U65:U66"/>
    <mergeCell ref="T65:T66"/>
    <mergeCell ref="V7:V8"/>
    <mergeCell ref="C1:E4"/>
    <mergeCell ref="L5:L7"/>
    <mergeCell ref="M5:M7"/>
    <mergeCell ref="N5:N8"/>
    <mergeCell ref="Q65:Q66"/>
    <mergeCell ref="C65:E65"/>
    <mergeCell ref="C66:E66"/>
    <mergeCell ref="L65:L66"/>
    <mergeCell ref="M65:M66"/>
    <mergeCell ref="N65:N66"/>
    <mergeCell ref="P7:P8"/>
    <mergeCell ref="Q7:Q8"/>
    <mergeCell ref="P65:P66"/>
    <mergeCell ref="P5:X6"/>
    <mergeCell ref="X7:X8"/>
    <mergeCell ref="W7:W8"/>
    <mergeCell ref="B6:B8"/>
    <mergeCell ref="K6:K7"/>
    <mergeCell ref="J6:J7"/>
    <mergeCell ref="D5:D8"/>
    <mergeCell ref="F5:K5"/>
    <mergeCell ref="C5:C8"/>
    <mergeCell ref="E5:E8"/>
    <mergeCell ref="F6:F7"/>
    <mergeCell ref="G6:G7"/>
    <mergeCell ref="H6:H7"/>
    <mergeCell ref="I6:I7"/>
    <mergeCell ref="B9:B40"/>
    <mergeCell ref="B41:B60"/>
    <mergeCell ref="D74:F74"/>
    <mergeCell ref="D75:F75"/>
    <mergeCell ref="D70:F70"/>
    <mergeCell ref="D68:F69"/>
    <mergeCell ref="B61:B64"/>
    <mergeCell ref="D72:F72"/>
    <mergeCell ref="D71:F71"/>
    <mergeCell ref="D73:F73"/>
    <mergeCell ref="V65:V66"/>
    <mergeCell ref="T7:T8"/>
    <mergeCell ref="R7:R8"/>
    <mergeCell ref="C106:H106"/>
    <mergeCell ref="C107:H107"/>
    <mergeCell ref="R65:R66"/>
    <mergeCell ref="G68:H68"/>
    <mergeCell ref="C108:H108"/>
    <mergeCell ref="C109:H109"/>
    <mergeCell ref="C102:H102"/>
    <mergeCell ref="C103:H103"/>
    <mergeCell ref="C104:H104"/>
    <mergeCell ref="C105:H105"/>
  </mergeCells>
  <phoneticPr fontId="24" type="noConversion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D1" workbookViewId="0">
      <selection activeCell="M66" sqref="M66"/>
    </sheetView>
  </sheetViews>
  <sheetFormatPr defaultRowHeight="15"/>
  <cols>
    <col min="1" max="1" width="3.28515625" customWidth="1"/>
    <col min="2" max="2" width="3.85546875" customWidth="1"/>
    <col min="3" max="3" width="33.28515625" bestFit="1" customWidth="1"/>
    <col min="4" max="4" width="17" bestFit="1" customWidth="1"/>
    <col min="6" max="6" width="11.7109375" style="41" customWidth="1"/>
    <col min="7" max="7" width="11.5703125" style="62" customWidth="1"/>
    <col min="8" max="8" width="11.5703125" style="41" customWidth="1"/>
    <col min="9" max="9" width="11.42578125" style="41" customWidth="1"/>
    <col min="10" max="10" width="12.42578125" style="41" customWidth="1"/>
    <col min="11" max="11" width="11.42578125" style="41" customWidth="1"/>
    <col min="12" max="12" width="11.85546875" style="66" customWidth="1"/>
    <col min="13" max="13" width="12.42578125" style="66" customWidth="1"/>
    <col min="14" max="14" width="11.85546875" style="66" customWidth="1"/>
    <col min="15" max="15" width="10.7109375" bestFit="1" customWidth="1"/>
    <col min="16" max="16" width="14.140625" customWidth="1"/>
  </cols>
  <sheetData>
    <row r="1" spans="1:16">
      <c r="A1" s="499" t="s">
        <v>137</v>
      </c>
      <c r="B1" s="499"/>
      <c r="C1" s="499"/>
      <c r="D1" s="499"/>
      <c r="E1" s="499"/>
      <c r="F1" s="499"/>
      <c r="G1" s="499"/>
    </row>
    <row r="2" spans="1:16">
      <c r="A2" s="499" t="s">
        <v>139</v>
      </c>
      <c r="B2" s="499"/>
      <c r="C2" s="499"/>
      <c r="D2" s="499"/>
      <c r="E2" s="499"/>
      <c r="F2" s="499"/>
      <c r="G2" s="499"/>
    </row>
    <row r="3" spans="1:16">
      <c r="A3" s="500" t="s">
        <v>144</v>
      </c>
      <c r="B3" s="500"/>
      <c r="C3" s="500"/>
      <c r="D3" s="500"/>
      <c r="E3" s="500"/>
      <c r="F3" s="500"/>
    </row>
    <row r="4" spans="1:16" ht="15.75" thickBot="1">
      <c r="A4" s="17"/>
      <c r="B4" s="17"/>
      <c r="C4" s="17"/>
      <c r="D4" s="17"/>
      <c r="E4" s="17"/>
    </row>
    <row r="5" spans="1:16" ht="15" customHeight="1">
      <c r="A5" s="532" t="s">
        <v>141</v>
      </c>
      <c r="B5" s="533"/>
      <c r="C5" s="533"/>
      <c r="D5" s="533"/>
      <c r="E5" s="534"/>
      <c r="F5" s="523" t="s">
        <v>143</v>
      </c>
      <c r="G5" s="523" t="s">
        <v>156</v>
      </c>
      <c r="H5" s="523" t="s">
        <v>157</v>
      </c>
      <c r="I5" s="523" t="s">
        <v>170</v>
      </c>
      <c r="J5" s="523" t="s">
        <v>231</v>
      </c>
      <c r="K5" s="523" t="s">
        <v>238</v>
      </c>
      <c r="L5" s="523" t="s">
        <v>243</v>
      </c>
      <c r="M5" s="523" t="s">
        <v>259</v>
      </c>
      <c r="N5" s="523" t="s">
        <v>281</v>
      </c>
      <c r="O5" s="37" t="s">
        <v>151</v>
      </c>
      <c r="P5" s="37" t="s">
        <v>151</v>
      </c>
    </row>
    <row r="6" spans="1:16" ht="15.75" thickBot="1">
      <c r="A6" s="535" t="s">
        <v>0</v>
      </c>
      <c r="B6" s="536"/>
      <c r="C6" s="537"/>
      <c r="D6" s="18" t="s">
        <v>1</v>
      </c>
      <c r="E6" s="19" t="s">
        <v>138</v>
      </c>
      <c r="F6" s="524"/>
      <c r="G6" s="524"/>
      <c r="H6" s="524"/>
      <c r="I6" s="524"/>
      <c r="J6" s="524"/>
      <c r="K6" s="524"/>
      <c r="L6" s="524"/>
      <c r="M6" s="524"/>
      <c r="N6" s="524"/>
      <c r="O6" s="59" t="s">
        <v>152</v>
      </c>
      <c r="P6" s="37" t="s">
        <v>153</v>
      </c>
    </row>
    <row r="7" spans="1:16" ht="16.5" thickBot="1">
      <c r="A7">
        <v>1</v>
      </c>
      <c r="B7" s="421" t="s">
        <v>221</v>
      </c>
      <c r="C7" s="11" t="s">
        <v>2</v>
      </c>
      <c r="D7" s="12" t="s">
        <v>3</v>
      </c>
      <c r="E7" s="22" t="s">
        <v>4</v>
      </c>
      <c r="F7" s="222">
        <v>6.99</v>
      </c>
      <c r="G7" s="223">
        <v>8.74</v>
      </c>
      <c r="H7" s="224">
        <v>9.4499999999999993</v>
      </c>
      <c r="I7" s="225">
        <v>9.09</v>
      </c>
      <c r="J7" s="226">
        <v>4.99</v>
      </c>
      <c r="K7" s="226">
        <v>6</v>
      </c>
      <c r="L7" s="226">
        <v>7.39</v>
      </c>
      <c r="M7" s="198">
        <v>8.7899999999999991</v>
      </c>
      <c r="N7" s="385">
        <v>9.2899999999999991</v>
      </c>
      <c r="O7" s="67">
        <f>N7*100/M7-100</f>
        <v>5.6882821387940794</v>
      </c>
      <c r="P7" s="38">
        <f>N7*100/F7-100</f>
        <v>32.904148783977092</v>
      </c>
    </row>
    <row r="8" spans="1:16" ht="16.5" thickBot="1">
      <c r="A8">
        <v>2</v>
      </c>
      <c r="B8" s="422"/>
      <c r="C8" s="13" t="s">
        <v>2</v>
      </c>
      <c r="D8" s="14" t="s">
        <v>5</v>
      </c>
      <c r="E8" s="23" t="s">
        <v>6</v>
      </c>
      <c r="F8" s="222">
        <v>5.09</v>
      </c>
      <c r="G8" s="223">
        <v>5.39</v>
      </c>
      <c r="H8" s="224">
        <v>8.35</v>
      </c>
      <c r="I8" s="227">
        <v>7.99</v>
      </c>
      <c r="J8" s="228">
        <v>9.09</v>
      </c>
      <c r="K8" s="228">
        <v>8.35</v>
      </c>
      <c r="L8" s="228">
        <v>9.09</v>
      </c>
      <c r="M8" s="200">
        <v>8.3800000000000008</v>
      </c>
      <c r="N8" s="320">
        <v>8.89</v>
      </c>
      <c r="O8" s="67">
        <f t="shared" ref="O8:O63" si="0">N8*100/M8-100</f>
        <v>6.0859188544152687</v>
      </c>
      <c r="P8" s="38">
        <f t="shared" ref="P8:P63" si="1">N8*100/F8-100</f>
        <v>74.656188605108071</v>
      </c>
    </row>
    <row r="9" spans="1:16" ht="16.5" thickBot="1">
      <c r="A9">
        <v>3</v>
      </c>
      <c r="B9" s="422"/>
      <c r="C9" s="13" t="s">
        <v>7</v>
      </c>
      <c r="D9" s="14" t="s">
        <v>8</v>
      </c>
      <c r="E9" s="23" t="s">
        <v>9</v>
      </c>
      <c r="F9" s="222">
        <v>16.899999999999999</v>
      </c>
      <c r="G9" s="223">
        <v>17.989999999999998</v>
      </c>
      <c r="H9" s="224">
        <v>16.989999999999998</v>
      </c>
      <c r="I9" s="227">
        <v>18.98</v>
      </c>
      <c r="J9" s="229">
        <v>14.98</v>
      </c>
      <c r="K9" s="229">
        <v>15.98</v>
      </c>
      <c r="L9" s="228">
        <v>16.989999999999998</v>
      </c>
      <c r="M9" s="219">
        <v>20.09</v>
      </c>
      <c r="N9" s="320">
        <v>14.98</v>
      </c>
      <c r="O9" s="67">
        <f t="shared" si="0"/>
        <v>-25.435540069686411</v>
      </c>
      <c r="P9" s="38">
        <f t="shared" si="1"/>
        <v>-11.360946745562117</v>
      </c>
    </row>
    <row r="10" spans="1:16" ht="16.5" thickBot="1">
      <c r="A10">
        <v>4</v>
      </c>
      <c r="B10" s="422"/>
      <c r="C10" s="13" t="s">
        <v>17</v>
      </c>
      <c r="D10" s="14" t="s">
        <v>18</v>
      </c>
      <c r="E10" s="23" t="s">
        <v>9</v>
      </c>
      <c r="F10" s="230"/>
      <c r="G10" s="231"/>
      <c r="H10" s="224"/>
      <c r="I10" s="227"/>
      <c r="J10" s="228"/>
      <c r="K10" s="228"/>
      <c r="L10" s="228"/>
      <c r="M10" s="200"/>
      <c r="N10" s="320"/>
      <c r="O10" s="67"/>
      <c r="P10" s="38"/>
    </row>
    <row r="11" spans="1:16" ht="16.5" thickBot="1">
      <c r="A11">
        <v>5</v>
      </c>
      <c r="B11" s="422"/>
      <c r="C11" s="13" t="s">
        <v>17</v>
      </c>
      <c r="D11" s="14" t="s">
        <v>19</v>
      </c>
      <c r="E11" s="23" t="s">
        <v>9</v>
      </c>
      <c r="F11" s="230">
        <v>14.99</v>
      </c>
      <c r="G11" s="232">
        <v>14.99</v>
      </c>
      <c r="H11" s="233">
        <v>15.99</v>
      </c>
      <c r="I11" s="227">
        <v>18.989999999999998</v>
      </c>
      <c r="J11" s="130">
        <v>18.989999999999998</v>
      </c>
      <c r="K11" s="229">
        <v>16.989999999999998</v>
      </c>
      <c r="L11" s="234">
        <v>18.690000000000001</v>
      </c>
      <c r="M11" s="219">
        <v>23.58</v>
      </c>
      <c r="N11" s="385">
        <v>23.58</v>
      </c>
      <c r="O11" s="67">
        <f t="shared" si="0"/>
        <v>0</v>
      </c>
      <c r="P11" s="38">
        <f t="shared" si="1"/>
        <v>57.304869913275525</v>
      </c>
    </row>
    <row r="12" spans="1:16" ht="16.5" thickBot="1">
      <c r="A12">
        <v>6</v>
      </c>
      <c r="B12" s="422"/>
      <c r="C12" s="13" t="s">
        <v>20</v>
      </c>
      <c r="D12" s="14" t="s">
        <v>21</v>
      </c>
      <c r="E12" s="23" t="s">
        <v>9</v>
      </c>
      <c r="F12" s="235">
        <v>24.3</v>
      </c>
      <c r="G12" s="232">
        <v>13.98</v>
      </c>
      <c r="H12" s="233">
        <v>19.89</v>
      </c>
      <c r="I12" s="233">
        <v>19.89</v>
      </c>
      <c r="J12" s="77"/>
      <c r="K12" s="229">
        <v>15.9</v>
      </c>
      <c r="L12" s="236">
        <v>15.98</v>
      </c>
      <c r="M12" s="237">
        <v>15.98</v>
      </c>
      <c r="N12" s="378">
        <v>19.98</v>
      </c>
      <c r="O12" s="67">
        <f t="shared" si="0"/>
        <v>25.031289111389228</v>
      </c>
      <c r="P12" s="38">
        <f t="shared" si="1"/>
        <v>-17.777777777777786</v>
      </c>
    </row>
    <row r="13" spans="1:16" ht="15.75" thickBot="1">
      <c r="A13">
        <v>7</v>
      </c>
      <c r="B13" s="422"/>
      <c r="C13" s="13" t="s">
        <v>22</v>
      </c>
      <c r="D13" s="14" t="s">
        <v>23</v>
      </c>
      <c r="E13" s="23" t="s">
        <v>9</v>
      </c>
      <c r="F13" s="222">
        <v>24.99</v>
      </c>
      <c r="G13" s="223">
        <v>22.99</v>
      </c>
      <c r="H13" s="224">
        <v>22.5</v>
      </c>
      <c r="I13" s="227">
        <v>29.05</v>
      </c>
      <c r="J13" s="228">
        <v>24.89</v>
      </c>
      <c r="K13" s="228">
        <v>24.89</v>
      </c>
      <c r="L13" s="228">
        <v>24.69</v>
      </c>
      <c r="M13" s="200">
        <v>25.89</v>
      </c>
      <c r="N13" s="200">
        <v>25.89</v>
      </c>
      <c r="O13" s="67">
        <f t="shared" si="0"/>
        <v>0</v>
      </c>
      <c r="P13" s="38">
        <f t="shared" si="1"/>
        <v>3.6014405762305017</v>
      </c>
    </row>
    <row r="14" spans="1:16" ht="16.5" thickBot="1">
      <c r="A14">
        <v>8</v>
      </c>
      <c r="B14" s="422"/>
      <c r="C14" s="13" t="s">
        <v>22</v>
      </c>
      <c r="D14" s="14" t="s">
        <v>24</v>
      </c>
      <c r="E14" s="23" t="s">
        <v>9</v>
      </c>
      <c r="F14" s="222">
        <v>21.8</v>
      </c>
      <c r="G14" s="223">
        <v>21.9</v>
      </c>
      <c r="H14" s="224">
        <v>20.99</v>
      </c>
      <c r="I14" s="227">
        <v>23.99</v>
      </c>
      <c r="J14" s="228">
        <v>23.99</v>
      </c>
      <c r="K14" s="228">
        <v>23.99</v>
      </c>
      <c r="L14" s="228">
        <v>23.99</v>
      </c>
      <c r="M14" s="201">
        <v>25.79</v>
      </c>
      <c r="N14" s="378">
        <v>24.98</v>
      </c>
      <c r="O14" s="67">
        <f t="shared" si="0"/>
        <v>-3.1407522295463366</v>
      </c>
      <c r="P14" s="38">
        <f t="shared" si="1"/>
        <v>14.587155963302749</v>
      </c>
    </row>
    <row r="15" spans="1:16" ht="16.5" thickBot="1">
      <c r="A15">
        <v>9</v>
      </c>
      <c r="B15" s="422"/>
      <c r="C15" s="13" t="s">
        <v>22</v>
      </c>
      <c r="D15" s="14" t="s">
        <v>25</v>
      </c>
      <c r="E15" s="23" t="s">
        <v>9</v>
      </c>
      <c r="F15" s="222">
        <v>27.49</v>
      </c>
      <c r="G15" s="231">
        <v>27.49</v>
      </c>
      <c r="H15" s="224">
        <v>25.99</v>
      </c>
      <c r="I15" s="227">
        <v>27.99</v>
      </c>
      <c r="J15" s="228">
        <v>27.99</v>
      </c>
      <c r="K15" s="229">
        <v>25.89</v>
      </c>
      <c r="L15" s="236">
        <v>26.99</v>
      </c>
      <c r="M15" s="200">
        <v>28.98</v>
      </c>
      <c r="N15" s="378">
        <v>27.98</v>
      </c>
      <c r="O15" s="67">
        <f t="shared" si="0"/>
        <v>-3.4506556245686681</v>
      </c>
      <c r="P15" s="38">
        <f t="shared" si="1"/>
        <v>1.7824663514005152</v>
      </c>
    </row>
    <row r="16" spans="1:16" ht="16.5" thickBot="1">
      <c r="A16">
        <v>10</v>
      </c>
      <c r="B16" s="422"/>
      <c r="C16" s="13" t="s">
        <v>26</v>
      </c>
      <c r="D16" s="14" t="s">
        <v>27</v>
      </c>
      <c r="E16" s="23" t="s">
        <v>4</v>
      </c>
      <c r="F16" s="222">
        <v>4.99</v>
      </c>
      <c r="G16" s="238">
        <v>3.98</v>
      </c>
      <c r="H16" s="224">
        <v>3.98</v>
      </c>
      <c r="I16" s="224">
        <v>3.98</v>
      </c>
      <c r="J16" s="228">
        <v>5.99</v>
      </c>
      <c r="K16" s="229">
        <v>5.49</v>
      </c>
      <c r="L16" s="228">
        <v>6.16</v>
      </c>
      <c r="M16" s="201">
        <v>5.79</v>
      </c>
      <c r="N16" s="320">
        <v>6.89</v>
      </c>
      <c r="O16" s="67">
        <f t="shared" si="0"/>
        <v>18.998272884283253</v>
      </c>
      <c r="P16" s="38">
        <f t="shared" si="1"/>
        <v>38.076152304609224</v>
      </c>
    </row>
    <row r="17" spans="1:16" ht="16.5" thickBot="1">
      <c r="A17">
        <v>11</v>
      </c>
      <c r="B17" s="422"/>
      <c r="C17" s="13" t="s">
        <v>28</v>
      </c>
      <c r="D17" s="14" t="s">
        <v>27</v>
      </c>
      <c r="E17" s="23" t="s">
        <v>6</v>
      </c>
      <c r="F17" s="222">
        <v>4.99</v>
      </c>
      <c r="G17" s="238">
        <v>3.98</v>
      </c>
      <c r="H17" s="224">
        <v>3.98</v>
      </c>
      <c r="I17" s="224">
        <v>3.98</v>
      </c>
      <c r="J17" s="234">
        <v>7.99</v>
      </c>
      <c r="K17" s="229">
        <v>3.99</v>
      </c>
      <c r="L17" s="236">
        <v>4.99</v>
      </c>
      <c r="M17" s="201">
        <v>5.79</v>
      </c>
      <c r="N17" s="378">
        <v>5.99</v>
      </c>
      <c r="O17" s="67">
        <f t="shared" si="0"/>
        <v>3.4542314335060382</v>
      </c>
      <c r="P17" s="38">
        <f t="shared" si="1"/>
        <v>20.040080160320642</v>
      </c>
    </row>
    <row r="18" spans="1:16" ht="16.5" thickBot="1">
      <c r="A18">
        <v>12</v>
      </c>
      <c r="B18" s="422"/>
      <c r="C18" s="13" t="s">
        <v>29</v>
      </c>
      <c r="D18" s="14" t="s">
        <v>30</v>
      </c>
      <c r="E18" s="23" t="s">
        <v>31</v>
      </c>
      <c r="F18" s="235">
        <v>13.98</v>
      </c>
      <c r="G18" s="239">
        <v>13.9</v>
      </c>
      <c r="H18" s="233">
        <v>13.98</v>
      </c>
      <c r="I18" s="227">
        <v>13.99</v>
      </c>
      <c r="J18" s="123">
        <v>16.600000000000001</v>
      </c>
      <c r="K18" s="229">
        <v>18.579999999999998</v>
      </c>
      <c r="L18" s="236">
        <v>16.899999999999999</v>
      </c>
      <c r="M18" s="200">
        <v>13.98</v>
      </c>
      <c r="N18" s="378">
        <v>13.98</v>
      </c>
      <c r="O18" s="67">
        <f t="shared" si="0"/>
        <v>0</v>
      </c>
      <c r="P18" s="38">
        <f t="shared" si="1"/>
        <v>0</v>
      </c>
    </row>
    <row r="19" spans="1:16" ht="16.5" thickBot="1">
      <c r="A19">
        <v>13</v>
      </c>
      <c r="B19" s="422"/>
      <c r="C19" s="13" t="s">
        <v>29</v>
      </c>
      <c r="D19" s="14" t="s">
        <v>32</v>
      </c>
      <c r="E19" s="23" t="s">
        <v>31</v>
      </c>
      <c r="F19" s="222">
        <v>12.98</v>
      </c>
      <c r="G19" s="238">
        <v>14.75</v>
      </c>
      <c r="H19" s="224">
        <v>15.89</v>
      </c>
      <c r="I19" s="227">
        <v>15.49</v>
      </c>
      <c r="J19" s="228">
        <v>16.489999999999998</v>
      </c>
      <c r="K19" s="228">
        <v>16.489999999999998</v>
      </c>
      <c r="L19" s="228">
        <v>16.489999999999998</v>
      </c>
      <c r="M19" s="200">
        <v>13.98</v>
      </c>
      <c r="N19" s="378">
        <v>13.98</v>
      </c>
      <c r="O19" s="67">
        <f t="shared" si="0"/>
        <v>0</v>
      </c>
      <c r="P19" s="38">
        <f t="shared" si="1"/>
        <v>7.7041602465331209</v>
      </c>
    </row>
    <row r="20" spans="1:16" ht="16.5" thickBot="1">
      <c r="A20">
        <v>14</v>
      </c>
      <c r="B20" s="422"/>
      <c r="C20" s="13" t="s">
        <v>29</v>
      </c>
      <c r="D20" s="14" t="s">
        <v>33</v>
      </c>
      <c r="E20" s="23" t="s">
        <v>31</v>
      </c>
      <c r="F20" s="222">
        <v>13.5</v>
      </c>
      <c r="G20" s="238">
        <v>13.79</v>
      </c>
      <c r="H20" s="224">
        <v>13.98</v>
      </c>
      <c r="I20" s="227">
        <v>16.989999999999998</v>
      </c>
      <c r="J20" s="228">
        <v>14.9</v>
      </c>
      <c r="K20" s="228">
        <v>17.79</v>
      </c>
      <c r="L20" s="228">
        <v>16.98</v>
      </c>
      <c r="M20" s="201">
        <v>12.98</v>
      </c>
      <c r="N20" s="320">
        <v>12.49</v>
      </c>
      <c r="O20" s="67">
        <f t="shared" si="0"/>
        <v>-3.7750385208012318</v>
      </c>
      <c r="P20" s="38">
        <f t="shared" si="1"/>
        <v>-7.481481481481481</v>
      </c>
    </row>
    <row r="21" spans="1:16" ht="16.5" thickBot="1">
      <c r="A21">
        <v>15</v>
      </c>
      <c r="B21" s="422"/>
      <c r="C21" s="13" t="s">
        <v>42</v>
      </c>
      <c r="D21" s="14" t="s">
        <v>43</v>
      </c>
      <c r="E21" s="23" t="s">
        <v>105</v>
      </c>
      <c r="F21" s="222">
        <v>2.67</v>
      </c>
      <c r="G21" s="231">
        <v>2.67</v>
      </c>
      <c r="H21" s="224">
        <v>3.08</v>
      </c>
      <c r="I21" s="227">
        <v>2.39</v>
      </c>
      <c r="J21" s="228">
        <v>3.39</v>
      </c>
      <c r="K21" s="228">
        <v>3.39</v>
      </c>
      <c r="L21" s="228">
        <v>3.16</v>
      </c>
      <c r="M21" s="201">
        <v>2.69</v>
      </c>
      <c r="N21" s="378">
        <v>2.69</v>
      </c>
      <c r="O21" s="67">
        <f t="shared" si="0"/>
        <v>0</v>
      </c>
      <c r="P21" s="38">
        <f t="shared" si="1"/>
        <v>0.74906367041198507</v>
      </c>
    </row>
    <row r="22" spans="1:16" ht="16.5" thickBot="1">
      <c r="A22">
        <v>16</v>
      </c>
      <c r="B22" s="422"/>
      <c r="C22" s="13" t="s">
        <v>44</v>
      </c>
      <c r="D22" s="14" t="s">
        <v>45</v>
      </c>
      <c r="E22" s="23" t="s">
        <v>106</v>
      </c>
      <c r="F22" s="222">
        <v>4.8899999999999997</v>
      </c>
      <c r="G22" s="238">
        <v>5.25</v>
      </c>
      <c r="H22" s="224">
        <v>5.38</v>
      </c>
      <c r="I22" s="227">
        <v>5.29</v>
      </c>
      <c r="J22" s="227">
        <v>5.29</v>
      </c>
      <c r="K22" s="228">
        <v>5.39</v>
      </c>
      <c r="L22" s="228">
        <v>5.19</v>
      </c>
      <c r="M22" s="219">
        <v>6.25</v>
      </c>
      <c r="N22" s="320">
        <v>6.45</v>
      </c>
      <c r="O22" s="67">
        <f t="shared" si="0"/>
        <v>3.2000000000000028</v>
      </c>
      <c r="P22" s="38">
        <f t="shared" si="1"/>
        <v>31.901840490797554</v>
      </c>
    </row>
    <row r="23" spans="1:16" ht="16.5" thickBot="1">
      <c r="A23">
        <v>17</v>
      </c>
      <c r="B23" s="422"/>
      <c r="C23" s="13" t="s">
        <v>46</v>
      </c>
      <c r="D23" s="14" t="s">
        <v>21</v>
      </c>
      <c r="E23" s="23" t="s">
        <v>31</v>
      </c>
      <c r="F23" s="222">
        <v>3.19</v>
      </c>
      <c r="G23" s="223">
        <v>3.3</v>
      </c>
      <c r="H23" s="224">
        <v>3.3</v>
      </c>
      <c r="I23" s="227">
        <v>4.49</v>
      </c>
      <c r="J23" s="228">
        <v>7.79</v>
      </c>
      <c r="K23" s="228">
        <v>4.49</v>
      </c>
      <c r="L23" s="236">
        <v>4.8899999999999997</v>
      </c>
      <c r="M23" s="200">
        <v>4.6900000000000004</v>
      </c>
      <c r="N23" s="320">
        <v>4.8899999999999997</v>
      </c>
      <c r="O23" s="67">
        <f t="shared" si="0"/>
        <v>4.2643923240937909</v>
      </c>
      <c r="P23" s="38">
        <f t="shared" si="1"/>
        <v>53.291536050156736</v>
      </c>
    </row>
    <row r="24" spans="1:16" ht="15.75" thickBot="1">
      <c r="A24">
        <v>18</v>
      </c>
      <c r="B24" s="422"/>
      <c r="C24" s="13" t="s">
        <v>47</v>
      </c>
      <c r="D24" s="14" t="s">
        <v>48</v>
      </c>
      <c r="E24" s="23" t="s">
        <v>49</v>
      </c>
      <c r="F24" s="235">
        <v>5.55</v>
      </c>
      <c r="G24" s="232">
        <v>5.55</v>
      </c>
      <c r="H24" s="233">
        <v>5.75</v>
      </c>
      <c r="I24" s="227">
        <v>5.75</v>
      </c>
      <c r="J24" s="77">
        <v>7.55</v>
      </c>
      <c r="K24" s="228">
        <v>6.28</v>
      </c>
      <c r="L24" s="228">
        <v>6.97</v>
      </c>
      <c r="M24" s="200">
        <v>8.1</v>
      </c>
      <c r="N24" s="200">
        <v>8.1</v>
      </c>
      <c r="O24" s="67">
        <f t="shared" si="0"/>
        <v>0</v>
      </c>
      <c r="P24" s="38">
        <f t="shared" si="1"/>
        <v>45.945945945945937</v>
      </c>
    </row>
    <row r="25" spans="1:16" ht="16.5" thickBot="1">
      <c r="A25">
        <v>19</v>
      </c>
      <c r="B25" s="422"/>
      <c r="C25" s="13" t="s">
        <v>50</v>
      </c>
      <c r="D25" s="14" t="s">
        <v>51</v>
      </c>
      <c r="E25" s="23" t="s">
        <v>9</v>
      </c>
      <c r="F25" s="236">
        <v>21.85</v>
      </c>
      <c r="G25" s="236">
        <v>21.85</v>
      </c>
      <c r="H25" s="236">
        <v>21.85</v>
      </c>
      <c r="I25" s="236">
        <v>21.85</v>
      </c>
      <c r="J25" s="236">
        <v>21.85</v>
      </c>
      <c r="K25" s="236">
        <v>21.85</v>
      </c>
      <c r="L25" s="236">
        <v>21.85</v>
      </c>
      <c r="M25" s="219">
        <v>22.98</v>
      </c>
      <c r="N25" s="320">
        <v>22.98</v>
      </c>
      <c r="O25" s="67">
        <f t="shared" si="0"/>
        <v>0</v>
      </c>
      <c r="P25" s="38">
        <f t="shared" si="1"/>
        <v>5.1716247139588063</v>
      </c>
    </row>
    <row r="26" spans="1:16" ht="16.5" thickBot="1">
      <c r="A26">
        <v>20</v>
      </c>
      <c r="B26" s="422"/>
      <c r="C26" s="13" t="s">
        <v>52</v>
      </c>
      <c r="D26" s="14" t="s">
        <v>53</v>
      </c>
      <c r="E26" s="23" t="s">
        <v>49</v>
      </c>
      <c r="F26" s="222">
        <v>7.29</v>
      </c>
      <c r="G26" s="232">
        <v>7.29</v>
      </c>
      <c r="H26" s="233">
        <v>8.49</v>
      </c>
      <c r="I26" s="227">
        <v>8.5</v>
      </c>
      <c r="J26" s="77">
        <v>9.59</v>
      </c>
      <c r="K26" s="228">
        <v>9.98</v>
      </c>
      <c r="L26" s="236">
        <v>9.98</v>
      </c>
      <c r="M26" s="200">
        <v>11.58</v>
      </c>
      <c r="N26" s="385">
        <v>11.58</v>
      </c>
      <c r="O26" s="67">
        <f t="shared" si="0"/>
        <v>0</v>
      </c>
      <c r="P26" s="38">
        <f t="shared" si="1"/>
        <v>58.847736625514415</v>
      </c>
    </row>
    <row r="27" spans="1:16" ht="16.5" thickBot="1">
      <c r="A27">
        <v>21</v>
      </c>
      <c r="B27" s="422"/>
      <c r="C27" s="13" t="s">
        <v>54</v>
      </c>
      <c r="D27" s="14" t="s">
        <v>55</v>
      </c>
      <c r="E27" s="23" t="s">
        <v>49</v>
      </c>
      <c r="F27" s="222">
        <v>6.99</v>
      </c>
      <c r="G27" s="223">
        <v>7.29</v>
      </c>
      <c r="H27" s="224">
        <v>8.49</v>
      </c>
      <c r="I27" s="227">
        <v>8.99</v>
      </c>
      <c r="J27" s="229">
        <v>8.99</v>
      </c>
      <c r="K27" s="229">
        <v>9.98</v>
      </c>
      <c r="L27" s="234">
        <v>10.98</v>
      </c>
      <c r="M27" s="201">
        <v>10.59</v>
      </c>
      <c r="N27" s="385">
        <v>10.99</v>
      </c>
      <c r="O27" s="67">
        <f t="shared" si="0"/>
        <v>3.7771482530689298</v>
      </c>
      <c r="P27" s="38">
        <f t="shared" si="1"/>
        <v>57.224606580829743</v>
      </c>
    </row>
    <row r="28" spans="1:16" ht="16.5" thickBot="1">
      <c r="A28">
        <v>22</v>
      </c>
      <c r="B28" s="422"/>
      <c r="C28" s="13" t="s">
        <v>52</v>
      </c>
      <c r="D28" s="14" t="s">
        <v>8</v>
      </c>
      <c r="E28" s="23" t="s">
        <v>49</v>
      </c>
      <c r="F28" s="222">
        <v>5.98</v>
      </c>
      <c r="G28" s="223">
        <v>5.69</v>
      </c>
      <c r="H28" s="224">
        <v>5.99</v>
      </c>
      <c r="I28" s="227">
        <v>7.29</v>
      </c>
      <c r="J28" s="229">
        <v>5.98</v>
      </c>
      <c r="K28" s="228">
        <v>6.59</v>
      </c>
      <c r="L28" s="236">
        <v>4.99</v>
      </c>
      <c r="M28" s="219">
        <v>9.98</v>
      </c>
      <c r="N28" s="320">
        <v>7.99</v>
      </c>
      <c r="O28" s="67">
        <f t="shared" si="0"/>
        <v>-19.939879759519044</v>
      </c>
      <c r="P28" s="38">
        <f t="shared" si="1"/>
        <v>33.61204013377926</v>
      </c>
    </row>
    <row r="29" spans="1:16" ht="16.5" thickBot="1">
      <c r="A29">
        <v>23</v>
      </c>
      <c r="B29" s="422"/>
      <c r="C29" s="13" t="s">
        <v>61</v>
      </c>
      <c r="D29" s="14" t="s">
        <v>62</v>
      </c>
      <c r="E29" s="23" t="s">
        <v>12</v>
      </c>
      <c r="F29" s="230">
        <v>2.99</v>
      </c>
      <c r="G29" s="223">
        <v>2.99</v>
      </c>
      <c r="H29" s="224">
        <v>3.39</v>
      </c>
      <c r="I29" s="224">
        <v>3.39</v>
      </c>
      <c r="J29" s="228">
        <v>4.6900000000000004</v>
      </c>
      <c r="K29" s="234">
        <v>5.29</v>
      </c>
      <c r="L29" s="236">
        <v>5.79</v>
      </c>
      <c r="M29" s="200">
        <v>4.99</v>
      </c>
      <c r="N29" s="320">
        <v>4.99</v>
      </c>
      <c r="O29" s="67">
        <f t="shared" si="0"/>
        <v>0</v>
      </c>
      <c r="P29" s="38">
        <f t="shared" si="1"/>
        <v>66.889632107023402</v>
      </c>
    </row>
    <row r="30" spans="1:16" ht="16.5" thickBot="1">
      <c r="A30">
        <v>24</v>
      </c>
      <c r="B30" s="422"/>
      <c r="C30" s="13" t="s">
        <v>61</v>
      </c>
      <c r="D30" s="14" t="s">
        <v>8</v>
      </c>
      <c r="E30" s="23" t="s">
        <v>12</v>
      </c>
      <c r="F30" s="222">
        <v>2.99</v>
      </c>
      <c r="G30" s="232">
        <v>2.99</v>
      </c>
      <c r="H30" s="233">
        <v>3.29</v>
      </c>
      <c r="I30" s="227">
        <v>3.89</v>
      </c>
      <c r="J30" s="77">
        <v>3.99</v>
      </c>
      <c r="K30" s="228">
        <v>4.3899999999999997</v>
      </c>
      <c r="L30" s="236">
        <v>5.19</v>
      </c>
      <c r="M30" s="200">
        <v>4.8899999999999997</v>
      </c>
      <c r="N30" s="320">
        <v>4.99</v>
      </c>
      <c r="O30" s="67">
        <f t="shared" si="0"/>
        <v>2.0449897750511354</v>
      </c>
      <c r="P30" s="38">
        <f t="shared" si="1"/>
        <v>66.889632107023402</v>
      </c>
    </row>
    <row r="31" spans="1:16" ht="16.5" thickBot="1">
      <c r="A31">
        <v>25</v>
      </c>
      <c r="B31" s="422"/>
      <c r="C31" s="13" t="s">
        <v>66</v>
      </c>
      <c r="D31" s="14" t="s">
        <v>8</v>
      </c>
      <c r="E31" s="23" t="s">
        <v>31</v>
      </c>
      <c r="F31" s="222">
        <v>2.59</v>
      </c>
      <c r="G31" s="231">
        <v>2.59</v>
      </c>
      <c r="H31" s="224">
        <v>2.89</v>
      </c>
      <c r="I31" s="227">
        <v>2.8</v>
      </c>
      <c r="J31" s="229">
        <v>2.29</v>
      </c>
      <c r="K31" s="229">
        <v>2.4900000000000002</v>
      </c>
      <c r="L31" s="228">
        <v>3.19</v>
      </c>
      <c r="M31" s="200">
        <v>4.29</v>
      </c>
      <c r="N31" s="378">
        <v>2.99</v>
      </c>
      <c r="O31" s="67">
        <f t="shared" si="0"/>
        <v>-30.303030303030297</v>
      </c>
      <c r="P31" s="38">
        <f t="shared" si="1"/>
        <v>15.444015444015449</v>
      </c>
    </row>
    <row r="32" spans="1:16" ht="16.5" thickBot="1">
      <c r="A32">
        <v>26</v>
      </c>
      <c r="B32" s="422"/>
      <c r="C32" s="13" t="s">
        <v>67</v>
      </c>
      <c r="D32" s="14" t="s">
        <v>68</v>
      </c>
      <c r="E32" s="23" t="s">
        <v>69</v>
      </c>
      <c r="F32" s="222">
        <v>2.99</v>
      </c>
      <c r="G32" s="231">
        <v>2.99</v>
      </c>
      <c r="H32" s="224">
        <v>2.99</v>
      </c>
      <c r="I32" s="227">
        <v>3.19</v>
      </c>
      <c r="J32" s="229">
        <v>3.19</v>
      </c>
      <c r="K32" s="229">
        <v>3.19</v>
      </c>
      <c r="L32" s="236">
        <v>3.49</v>
      </c>
      <c r="M32" s="200">
        <v>4.45</v>
      </c>
      <c r="N32" s="320">
        <v>3.69</v>
      </c>
      <c r="O32" s="67">
        <f t="shared" si="0"/>
        <v>-17.078651685393268</v>
      </c>
      <c r="P32" s="38">
        <f t="shared" si="1"/>
        <v>23.411371237458184</v>
      </c>
    </row>
    <row r="33" spans="1:16" ht="16.5" thickBot="1">
      <c r="A33">
        <v>27</v>
      </c>
      <c r="B33" s="422"/>
      <c r="C33" s="13" t="s">
        <v>70</v>
      </c>
      <c r="D33" s="14" t="s">
        <v>71</v>
      </c>
      <c r="E33" s="23" t="s">
        <v>105</v>
      </c>
      <c r="F33" s="222">
        <v>2.99</v>
      </c>
      <c r="G33" s="239">
        <v>2.19</v>
      </c>
      <c r="H33" s="233">
        <v>2.39</v>
      </c>
      <c r="I33" s="227">
        <v>2.79</v>
      </c>
      <c r="J33" s="123">
        <v>2.59</v>
      </c>
      <c r="K33" s="228">
        <v>3.39</v>
      </c>
      <c r="L33" s="236">
        <v>3.19</v>
      </c>
      <c r="M33" s="200">
        <v>4.79</v>
      </c>
      <c r="N33" s="378">
        <v>4.79</v>
      </c>
      <c r="O33" s="67">
        <f t="shared" si="0"/>
        <v>0</v>
      </c>
      <c r="P33" s="38">
        <f t="shared" si="1"/>
        <v>60.200668896321048</v>
      </c>
    </row>
    <row r="34" spans="1:16" ht="16.5" thickBot="1">
      <c r="A34">
        <v>28</v>
      </c>
      <c r="B34" s="422"/>
      <c r="C34" s="13" t="s">
        <v>72</v>
      </c>
      <c r="D34" s="14" t="s">
        <v>73</v>
      </c>
      <c r="E34" s="23" t="s">
        <v>74</v>
      </c>
      <c r="F34" s="235">
        <v>7.89</v>
      </c>
      <c r="G34" s="231">
        <v>7.89</v>
      </c>
      <c r="H34" s="224">
        <v>8.98</v>
      </c>
      <c r="I34" s="227">
        <v>9.49</v>
      </c>
      <c r="J34" s="228">
        <v>9.99</v>
      </c>
      <c r="K34" s="228">
        <v>9.99</v>
      </c>
      <c r="L34" s="228">
        <v>9.99</v>
      </c>
      <c r="M34" s="200">
        <v>7.98</v>
      </c>
      <c r="N34" s="320">
        <v>7.98</v>
      </c>
      <c r="O34" s="67">
        <f t="shared" si="0"/>
        <v>0</v>
      </c>
      <c r="P34" s="38">
        <f t="shared" si="1"/>
        <v>1.1406844106463865</v>
      </c>
    </row>
    <row r="35" spans="1:16" ht="16.5" thickBot="1">
      <c r="A35">
        <v>29</v>
      </c>
      <c r="B35" s="422"/>
      <c r="C35" s="13" t="s">
        <v>72</v>
      </c>
      <c r="D35" s="14" t="s">
        <v>8</v>
      </c>
      <c r="E35" s="23" t="s">
        <v>74</v>
      </c>
      <c r="F35" s="222">
        <v>7.69</v>
      </c>
      <c r="G35" s="238">
        <v>7.69</v>
      </c>
      <c r="H35" s="224">
        <v>7.89</v>
      </c>
      <c r="I35" s="227">
        <v>8.58</v>
      </c>
      <c r="J35" s="229">
        <v>8.68</v>
      </c>
      <c r="K35" s="228">
        <v>8.89</v>
      </c>
      <c r="L35" s="228">
        <v>8.99</v>
      </c>
      <c r="M35" s="200">
        <v>6.25</v>
      </c>
      <c r="N35" s="320">
        <v>5.99</v>
      </c>
      <c r="O35" s="67">
        <f t="shared" si="0"/>
        <v>-4.1599999999999966</v>
      </c>
      <c r="P35" s="38">
        <f t="shared" si="1"/>
        <v>-22.106631989596877</v>
      </c>
    </row>
    <row r="36" spans="1:16" ht="16.5" thickBot="1">
      <c r="A36">
        <v>30</v>
      </c>
      <c r="B36" s="422"/>
      <c r="C36" s="13" t="s">
        <v>88</v>
      </c>
      <c r="D36" s="14" t="s">
        <v>8</v>
      </c>
      <c r="E36" s="23" t="s">
        <v>82</v>
      </c>
      <c r="F36" s="222">
        <v>1.8</v>
      </c>
      <c r="G36" s="238">
        <v>1.8</v>
      </c>
      <c r="H36" s="224">
        <v>1.8</v>
      </c>
      <c r="I36" s="227">
        <v>1.85</v>
      </c>
      <c r="J36" s="234">
        <v>1.8</v>
      </c>
      <c r="K36" s="228">
        <v>1.79</v>
      </c>
      <c r="L36" s="228">
        <v>2.25</v>
      </c>
      <c r="M36" s="200">
        <v>2.38</v>
      </c>
      <c r="N36" s="320">
        <v>2.38</v>
      </c>
      <c r="O36" s="67">
        <f t="shared" si="0"/>
        <v>0</v>
      </c>
      <c r="P36" s="38">
        <f t="shared" si="1"/>
        <v>32.222222222222229</v>
      </c>
    </row>
    <row r="37" spans="1:16" ht="16.5" thickBot="1">
      <c r="A37">
        <v>31</v>
      </c>
      <c r="B37" s="422"/>
      <c r="C37" s="13" t="s">
        <v>89</v>
      </c>
      <c r="D37" s="14" t="s">
        <v>90</v>
      </c>
      <c r="E37" s="23" t="s">
        <v>91</v>
      </c>
      <c r="F37" s="222">
        <v>6.06</v>
      </c>
      <c r="G37" s="238">
        <v>4.9800000000000004</v>
      </c>
      <c r="H37" s="224">
        <v>3.89</v>
      </c>
      <c r="I37" s="227">
        <v>4.99</v>
      </c>
      <c r="J37" s="229">
        <v>4.49</v>
      </c>
      <c r="K37" s="228">
        <v>5.89</v>
      </c>
      <c r="L37" s="236">
        <v>4.99</v>
      </c>
      <c r="M37" s="200">
        <v>5.49</v>
      </c>
      <c r="N37" s="378">
        <v>3.79</v>
      </c>
      <c r="O37" s="67">
        <f t="shared" si="0"/>
        <v>-30.965391621129328</v>
      </c>
      <c r="P37" s="38">
        <f t="shared" si="1"/>
        <v>-37.458745874587457</v>
      </c>
    </row>
    <row r="38" spans="1:16" ht="16.5" thickBot="1">
      <c r="A38">
        <v>32</v>
      </c>
      <c r="B38" s="423"/>
      <c r="C38" s="13" t="s">
        <v>92</v>
      </c>
      <c r="D38" s="14" t="s">
        <v>93</v>
      </c>
      <c r="E38" s="23" t="s">
        <v>94</v>
      </c>
      <c r="F38" s="222">
        <v>4.29</v>
      </c>
      <c r="G38" s="238">
        <v>4.29</v>
      </c>
      <c r="H38" s="224">
        <v>4.59</v>
      </c>
      <c r="I38" s="224">
        <v>4.59</v>
      </c>
      <c r="J38" s="240">
        <v>3.99</v>
      </c>
      <c r="K38" s="240">
        <v>3.99</v>
      </c>
      <c r="L38" s="241">
        <v>4.42</v>
      </c>
      <c r="M38" s="203">
        <v>5.35</v>
      </c>
      <c r="N38" s="378">
        <v>5.35</v>
      </c>
      <c r="O38" s="67">
        <f t="shared" si="0"/>
        <v>0</v>
      </c>
      <c r="P38" s="38">
        <f t="shared" si="1"/>
        <v>24.708624708624711</v>
      </c>
    </row>
    <row r="39" spans="1:16" ht="16.5" thickBot="1">
      <c r="A39">
        <v>33</v>
      </c>
      <c r="B39" s="421" t="s">
        <v>222</v>
      </c>
      <c r="C39" s="13" t="s">
        <v>10</v>
      </c>
      <c r="D39" s="14" t="s">
        <v>11</v>
      </c>
      <c r="E39" s="23" t="s">
        <v>12</v>
      </c>
      <c r="F39" s="222">
        <v>3.19</v>
      </c>
      <c r="G39" s="223">
        <v>3.19</v>
      </c>
      <c r="H39" s="224">
        <v>3.5</v>
      </c>
      <c r="I39" s="227">
        <v>3.29</v>
      </c>
      <c r="J39" s="228">
        <v>3.29</v>
      </c>
      <c r="K39" s="229">
        <v>3.29</v>
      </c>
      <c r="L39" s="228">
        <v>3.9</v>
      </c>
      <c r="M39" s="200">
        <v>3.79</v>
      </c>
      <c r="N39" s="320">
        <v>3.99</v>
      </c>
      <c r="O39" s="67">
        <f t="shared" si="0"/>
        <v>5.2770448548812681</v>
      </c>
      <c r="P39" s="38">
        <f t="shared" si="1"/>
        <v>25.078369905956109</v>
      </c>
    </row>
    <row r="40" spans="1:16" ht="16.5" thickBot="1">
      <c r="A40">
        <v>34</v>
      </c>
      <c r="B40" s="422"/>
      <c r="C40" s="13" t="s">
        <v>10</v>
      </c>
      <c r="D40" s="14" t="s">
        <v>8</v>
      </c>
      <c r="E40" s="23" t="s">
        <v>13</v>
      </c>
      <c r="F40" s="222">
        <v>3.19</v>
      </c>
      <c r="G40" s="232">
        <v>3.19</v>
      </c>
      <c r="H40" s="233">
        <v>3.5</v>
      </c>
      <c r="I40" s="227">
        <v>3.29</v>
      </c>
      <c r="J40" s="77">
        <v>3.29</v>
      </c>
      <c r="K40" s="228">
        <v>3.29</v>
      </c>
      <c r="L40" s="234">
        <v>3.9</v>
      </c>
      <c r="M40" s="200">
        <v>3.35</v>
      </c>
      <c r="N40" s="320">
        <v>3.99</v>
      </c>
      <c r="O40" s="67">
        <f t="shared" si="0"/>
        <v>19.104477611940297</v>
      </c>
      <c r="P40" s="38">
        <f t="shared" si="1"/>
        <v>25.078369905956109</v>
      </c>
    </row>
    <row r="41" spans="1:16" ht="16.5" thickBot="1">
      <c r="A41">
        <v>35</v>
      </c>
      <c r="B41" s="422"/>
      <c r="C41" s="13" t="s">
        <v>14</v>
      </c>
      <c r="D41" s="14" t="s">
        <v>15</v>
      </c>
      <c r="E41" s="23" t="s">
        <v>103</v>
      </c>
      <c r="F41" s="235">
        <v>24.79</v>
      </c>
      <c r="G41" s="239">
        <v>24.79</v>
      </c>
      <c r="H41" s="233">
        <v>24.79</v>
      </c>
      <c r="I41" s="227">
        <v>17.59</v>
      </c>
      <c r="J41" s="123">
        <v>15.9</v>
      </c>
      <c r="K41" s="228">
        <v>24.99</v>
      </c>
      <c r="L41" s="234">
        <v>24.79</v>
      </c>
      <c r="M41" s="219">
        <v>36.9</v>
      </c>
      <c r="N41" s="320">
        <v>19.899999999999999</v>
      </c>
      <c r="O41" s="67">
        <f t="shared" si="0"/>
        <v>-46.070460704607051</v>
      </c>
      <c r="P41" s="38">
        <f t="shared" si="1"/>
        <v>-19.725695845098841</v>
      </c>
    </row>
    <row r="42" spans="1:16" ht="16.5" thickBot="1">
      <c r="A42">
        <v>36</v>
      </c>
      <c r="B42" s="422"/>
      <c r="C42" s="13" t="s">
        <v>14</v>
      </c>
      <c r="D42" s="14" t="s">
        <v>104</v>
      </c>
      <c r="E42" s="23" t="s">
        <v>103</v>
      </c>
      <c r="F42" s="230"/>
      <c r="G42" s="231"/>
      <c r="H42" s="224"/>
      <c r="I42" s="227"/>
      <c r="J42" s="228"/>
      <c r="K42" s="228"/>
      <c r="L42" s="228"/>
      <c r="M42" s="200"/>
      <c r="N42" s="320"/>
      <c r="O42" s="67"/>
      <c r="P42" s="38"/>
    </row>
    <row r="43" spans="1:16" ht="16.5" thickBot="1">
      <c r="A43">
        <v>37</v>
      </c>
      <c r="B43" s="422"/>
      <c r="C43" s="13" t="s">
        <v>34</v>
      </c>
      <c r="D43" s="14" t="s">
        <v>35</v>
      </c>
      <c r="E43" s="23" t="s">
        <v>36</v>
      </c>
      <c r="F43" s="222">
        <v>3.99</v>
      </c>
      <c r="G43" s="238">
        <v>2.79</v>
      </c>
      <c r="H43" s="224">
        <v>3.5</v>
      </c>
      <c r="I43" s="227">
        <v>4.59</v>
      </c>
      <c r="J43" s="228">
        <v>4.59</v>
      </c>
      <c r="K43" s="228">
        <v>4.6900000000000004</v>
      </c>
      <c r="L43" s="228">
        <v>4.63</v>
      </c>
      <c r="M43" s="200">
        <v>4.6900000000000004</v>
      </c>
      <c r="N43" s="382">
        <v>4.99</v>
      </c>
      <c r="O43" s="67">
        <f t="shared" si="0"/>
        <v>6.3965884861407147</v>
      </c>
      <c r="P43" s="38">
        <f t="shared" si="1"/>
        <v>25.062656641604008</v>
      </c>
    </row>
    <row r="44" spans="1:16" ht="16.5" thickBot="1">
      <c r="A44">
        <v>38</v>
      </c>
      <c r="B44" s="422"/>
      <c r="C44" s="13" t="s">
        <v>34</v>
      </c>
      <c r="D44" s="14" t="s">
        <v>37</v>
      </c>
      <c r="E44" s="23" t="s">
        <v>36</v>
      </c>
      <c r="F44" s="222">
        <v>2.69</v>
      </c>
      <c r="G44" s="238">
        <v>1.79</v>
      </c>
      <c r="H44" s="224">
        <v>3.89</v>
      </c>
      <c r="I44" s="227">
        <v>4.3899999999999997</v>
      </c>
      <c r="J44" s="228">
        <v>4.6900000000000004</v>
      </c>
      <c r="K44" s="229">
        <v>3.89</v>
      </c>
      <c r="L44" s="228">
        <v>4.49</v>
      </c>
      <c r="M44" s="200">
        <v>5.19</v>
      </c>
      <c r="N44" s="382">
        <v>4.1900000000000004</v>
      </c>
      <c r="O44" s="67">
        <f t="shared" si="0"/>
        <v>-19.267822736030823</v>
      </c>
      <c r="P44" s="38">
        <f t="shared" si="1"/>
        <v>55.762081784386652</v>
      </c>
    </row>
    <row r="45" spans="1:16" ht="16.5" thickBot="1">
      <c r="A45">
        <v>39</v>
      </c>
      <c r="B45" s="422"/>
      <c r="C45" s="13" t="s">
        <v>38</v>
      </c>
      <c r="D45" s="14" t="s">
        <v>121</v>
      </c>
      <c r="E45" s="23" t="s">
        <v>39</v>
      </c>
      <c r="F45" s="222">
        <v>5.99</v>
      </c>
      <c r="G45" s="238">
        <v>3.69</v>
      </c>
      <c r="H45" s="224">
        <v>6.49</v>
      </c>
      <c r="I45" s="227">
        <v>6.75</v>
      </c>
      <c r="J45" s="229">
        <v>3.9</v>
      </c>
      <c r="K45" s="228">
        <v>6.9</v>
      </c>
      <c r="L45" s="236">
        <v>5.39</v>
      </c>
      <c r="M45" s="219">
        <v>7.59</v>
      </c>
      <c r="N45" s="382">
        <v>7.59</v>
      </c>
      <c r="O45" s="67">
        <f t="shared" si="0"/>
        <v>0</v>
      </c>
      <c r="P45" s="38">
        <f t="shared" si="1"/>
        <v>26.711185308848073</v>
      </c>
    </row>
    <row r="46" spans="1:16" ht="16.5" thickBot="1">
      <c r="A46">
        <v>40</v>
      </c>
      <c r="B46" s="422"/>
      <c r="C46" s="13" t="s">
        <v>38</v>
      </c>
      <c r="D46" s="14" t="s">
        <v>16</v>
      </c>
      <c r="E46" s="23" t="s">
        <v>39</v>
      </c>
      <c r="F46" s="230"/>
      <c r="G46" s="231"/>
      <c r="H46" s="224"/>
      <c r="I46" s="227"/>
      <c r="J46" s="228"/>
      <c r="K46" s="228"/>
      <c r="L46" s="228"/>
      <c r="M46" s="200"/>
      <c r="N46" s="382"/>
      <c r="O46" s="67"/>
      <c r="P46" s="38"/>
    </row>
    <row r="47" spans="1:16" ht="16.5" thickBot="1">
      <c r="A47">
        <v>41</v>
      </c>
      <c r="B47" s="422"/>
      <c r="C47" s="13" t="s">
        <v>40</v>
      </c>
      <c r="D47" s="14" t="s">
        <v>41</v>
      </c>
      <c r="E47" s="23" t="s">
        <v>39</v>
      </c>
      <c r="F47" s="222">
        <v>2.29</v>
      </c>
      <c r="G47" s="239">
        <v>2.1800000000000002</v>
      </c>
      <c r="H47" s="233">
        <v>2.29</v>
      </c>
      <c r="I47" s="225">
        <v>2.29</v>
      </c>
      <c r="J47" s="242">
        <v>2.69</v>
      </c>
      <c r="K47" s="243">
        <v>2.89</v>
      </c>
      <c r="L47" s="226">
        <v>2.69</v>
      </c>
      <c r="M47" s="198">
        <v>2.79</v>
      </c>
      <c r="N47" s="382">
        <v>2.84</v>
      </c>
      <c r="O47" s="67">
        <f t="shared" si="0"/>
        <v>1.7921146953405014</v>
      </c>
      <c r="P47" s="38">
        <f t="shared" si="1"/>
        <v>24.017467248908289</v>
      </c>
    </row>
    <row r="48" spans="1:16" ht="16.5" thickBot="1">
      <c r="A48">
        <v>42</v>
      </c>
      <c r="B48" s="422"/>
      <c r="C48" s="13" t="s">
        <v>40</v>
      </c>
      <c r="D48" s="14" t="s">
        <v>16</v>
      </c>
      <c r="E48" s="23" t="s">
        <v>39</v>
      </c>
      <c r="F48" s="230"/>
      <c r="G48" s="231"/>
      <c r="H48" s="233"/>
      <c r="I48" s="227"/>
      <c r="J48" s="77"/>
      <c r="K48" s="228"/>
      <c r="L48" s="228"/>
      <c r="M48" s="200"/>
      <c r="N48" s="382"/>
      <c r="O48" s="67"/>
      <c r="P48" s="38"/>
    </row>
    <row r="49" spans="1:16" ht="16.5" thickBot="1">
      <c r="A49">
        <v>43</v>
      </c>
      <c r="B49" s="422"/>
      <c r="C49" s="13" t="s">
        <v>58</v>
      </c>
      <c r="D49" s="14" t="s">
        <v>59</v>
      </c>
      <c r="E49" s="23" t="s">
        <v>60</v>
      </c>
      <c r="F49" s="222">
        <v>1.99</v>
      </c>
      <c r="G49" s="239">
        <v>2.19</v>
      </c>
      <c r="H49" s="233">
        <v>2.4900000000000002</v>
      </c>
      <c r="I49" s="227">
        <v>2.2799999999999998</v>
      </c>
      <c r="J49" s="77">
        <v>2.5</v>
      </c>
      <c r="K49" s="229">
        <v>1.99</v>
      </c>
      <c r="L49" s="236">
        <v>2.39</v>
      </c>
      <c r="M49" s="200">
        <v>2.89</v>
      </c>
      <c r="N49" s="383">
        <v>2.99</v>
      </c>
      <c r="O49" s="67">
        <f t="shared" si="0"/>
        <v>3.4602076124567418</v>
      </c>
      <c r="P49" s="38">
        <f t="shared" si="1"/>
        <v>50.251256281407024</v>
      </c>
    </row>
    <row r="50" spans="1:16" ht="16.5" thickBot="1">
      <c r="A50">
        <v>44</v>
      </c>
      <c r="B50" s="422"/>
      <c r="C50" s="13" t="s">
        <v>63</v>
      </c>
      <c r="D50" s="14" t="s">
        <v>64</v>
      </c>
      <c r="E50" s="23" t="s">
        <v>39</v>
      </c>
      <c r="F50" s="222">
        <v>5.29</v>
      </c>
      <c r="G50" s="239">
        <v>5.29</v>
      </c>
      <c r="H50" s="233">
        <v>9.5</v>
      </c>
      <c r="I50" s="227">
        <v>4.49</v>
      </c>
      <c r="J50" s="77">
        <v>5.59</v>
      </c>
      <c r="K50" s="229">
        <v>4.99</v>
      </c>
      <c r="L50" s="234">
        <v>13.99</v>
      </c>
      <c r="M50" s="200">
        <v>6.89</v>
      </c>
      <c r="N50" s="382">
        <v>6.39</v>
      </c>
      <c r="O50" s="67">
        <f t="shared" si="0"/>
        <v>-7.2568940493468688</v>
      </c>
      <c r="P50" s="38">
        <f t="shared" si="1"/>
        <v>20.793950850661631</v>
      </c>
    </row>
    <row r="51" spans="1:16" ht="16.5" thickBot="1">
      <c r="A51">
        <v>45</v>
      </c>
      <c r="B51" s="422"/>
      <c r="C51" s="13" t="s">
        <v>63</v>
      </c>
      <c r="D51" s="14" t="s">
        <v>65</v>
      </c>
      <c r="E51" s="23" t="s">
        <v>39</v>
      </c>
      <c r="F51" s="230"/>
      <c r="G51" s="231"/>
      <c r="H51" s="233"/>
      <c r="I51" s="227"/>
      <c r="J51" s="77"/>
      <c r="K51" s="228"/>
      <c r="L51" s="228"/>
      <c r="M51" s="200"/>
      <c r="N51" s="382"/>
      <c r="O51" s="67"/>
      <c r="P51" s="38"/>
    </row>
    <row r="52" spans="1:16" ht="16.5" thickBot="1">
      <c r="A52">
        <v>46</v>
      </c>
      <c r="B52" s="422"/>
      <c r="C52" s="13" t="s">
        <v>75</v>
      </c>
      <c r="D52" s="14" t="s">
        <v>76</v>
      </c>
      <c r="E52" s="23" t="s">
        <v>77</v>
      </c>
      <c r="F52" s="230">
        <v>7.49</v>
      </c>
      <c r="G52" s="239">
        <v>7.49</v>
      </c>
      <c r="H52" s="233">
        <v>7.49</v>
      </c>
      <c r="I52" s="233">
        <v>7.49</v>
      </c>
      <c r="J52" s="233">
        <v>7.49</v>
      </c>
      <c r="K52" s="233">
        <v>7.49</v>
      </c>
      <c r="L52" s="233">
        <v>7.49</v>
      </c>
      <c r="M52" s="201">
        <v>7.29</v>
      </c>
      <c r="N52" s="382">
        <v>7.29</v>
      </c>
      <c r="O52" s="67">
        <f t="shared" si="0"/>
        <v>0</v>
      </c>
      <c r="P52" s="38">
        <f t="shared" si="1"/>
        <v>-2.6702269692923863</v>
      </c>
    </row>
    <row r="53" spans="1:16">
      <c r="A53">
        <v>47</v>
      </c>
      <c r="B53" s="422"/>
      <c r="C53" s="13" t="s">
        <v>78</v>
      </c>
      <c r="D53" s="14" t="s">
        <v>79</v>
      </c>
      <c r="E53" s="23" t="s">
        <v>80</v>
      </c>
      <c r="F53" s="235">
        <v>4.8899999999999997</v>
      </c>
      <c r="G53" s="239">
        <v>5.79</v>
      </c>
      <c r="H53" s="233">
        <v>5.79</v>
      </c>
      <c r="I53" s="233">
        <v>5.79</v>
      </c>
      <c r="J53" s="233">
        <v>5.79</v>
      </c>
      <c r="K53" s="233">
        <v>5.79</v>
      </c>
      <c r="L53" s="233">
        <v>5.79</v>
      </c>
      <c r="M53" s="233">
        <v>5.79</v>
      </c>
      <c r="N53" s="233">
        <v>5.79</v>
      </c>
      <c r="O53" s="67">
        <f t="shared" si="0"/>
        <v>0</v>
      </c>
      <c r="P53" s="38">
        <f t="shared" si="1"/>
        <v>18.404907975460134</v>
      </c>
    </row>
    <row r="54" spans="1:16" ht="16.5" thickBot="1">
      <c r="A54">
        <v>48</v>
      </c>
      <c r="B54" s="422"/>
      <c r="C54" s="13" t="s">
        <v>81</v>
      </c>
      <c r="D54" s="14" t="s">
        <v>41</v>
      </c>
      <c r="E54" s="23" t="s">
        <v>82</v>
      </c>
      <c r="F54" s="222">
        <v>9.9</v>
      </c>
      <c r="G54" s="239">
        <v>11.9</v>
      </c>
      <c r="H54" s="233">
        <v>15.79</v>
      </c>
      <c r="I54" s="227">
        <v>10.98</v>
      </c>
      <c r="J54" s="77">
        <v>13.99</v>
      </c>
      <c r="K54" s="228">
        <v>14.35</v>
      </c>
      <c r="L54" s="228">
        <v>14.29</v>
      </c>
      <c r="M54" s="200">
        <v>15</v>
      </c>
      <c r="N54" s="382">
        <v>17.989999999999998</v>
      </c>
      <c r="O54" s="67">
        <f t="shared" si="0"/>
        <v>19.933333333333323</v>
      </c>
      <c r="P54" s="38">
        <f t="shared" si="1"/>
        <v>81.717171717171681</v>
      </c>
    </row>
    <row r="55" spans="1:16" ht="16.5" thickBot="1">
      <c r="A55">
        <v>49</v>
      </c>
      <c r="B55" s="422"/>
      <c r="C55" s="13" t="s">
        <v>81</v>
      </c>
      <c r="D55" s="14" t="s">
        <v>8</v>
      </c>
      <c r="E55" s="23" t="s">
        <v>82</v>
      </c>
      <c r="F55" s="222">
        <v>9.59</v>
      </c>
      <c r="G55" s="239">
        <v>9.59</v>
      </c>
      <c r="H55" s="233">
        <v>9.5</v>
      </c>
      <c r="I55" s="227">
        <v>11.69</v>
      </c>
      <c r="J55" s="130">
        <v>13.49</v>
      </c>
      <c r="K55" s="234">
        <v>14.35</v>
      </c>
      <c r="L55" s="234">
        <v>12.9</v>
      </c>
      <c r="M55" s="200">
        <v>13.1</v>
      </c>
      <c r="N55" s="382">
        <v>12.9</v>
      </c>
      <c r="O55" s="67">
        <f t="shared" si="0"/>
        <v>-1.5267175572518994</v>
      </c>
      <c r="P55" s="38">
        <f t="shared" si="1"/>
        <v>34.515119916579778</v>
      </c>
    </row>
    <row r="56" spans="1:16" ht="16.5" thickBot="1">
      <c r="A56">
        <v>50</v>
      </c>
      <c r="B56" s="422"/>
      <c r="C56" s="13" t="s">
        <v>83</v>
      </c>
      <c r="D56" s="14" t="s">
        <v>84</v>
      </c>
      <c r="E56" s="23" t="s">
        <v>85</v>
      </c>
      <c r="F56" s="222">
        <v>13.49</v>
      </c>
      <c r="G56" s="239">
        <v>13.5</v>
      </c>
      <c r="H56" s="233">
        <v>13.49</v>
      </c>
      <c r="I56" s="227">
        <v>15.9</v>
      </c>
      <c r="J56" s="77">
        <v>15.9</v>
      </c>
      <c r="K56" s="228">
        <v>15.9</v>
      </c>
      <c r="L56" s="228">
        <v>14.99</v>
      </c>
      <c r="M56" s="219">
        <v>19.899999999999999</v>
      </c>
      <c r="N56" s="382">
        <v>19.899999999999999</v>
      </c>
      <c r="O56" s="67">
        <f t="shared" si="0"/>
        <v>0</v>
      </c>
      <c r="P56" s="38">
        <f t="shared" si="1"/>
        <v>47.516679021497396</v>
      </c>
    </row>
    <row r="57" spans="1:16" ht="16.5" thickBot="1">
      <c r="A57">
        <v>51</v>
      </c>
      <c r="B57" s="422"/>
      <c r="C57" s="13" t="s">
        <v>83</v>
      </c>
      <c r="D57" s="14" t="s">
        <v>8</v>
      </c>
      <c r="E57" s="23" t="s">
        <v>85</v>
      </c>
      <c r="F57" s="222">
        <v>9.9</v>
      </c>
      <c r="G57" s="239">
        <v>11.7</v>
      </c>
      <c r="H57" s="233">
        <v>10.19</v>
      </c>
      <c r="I57" s="227">
        <v>10.3</v>
      </c>
      <c r="J57" s="77">
        <v>9.99</v>
      </c>
      <c r="K57" s="228">
        <v>10.89</v>
      </c>
      <c r="L57" s="236">
        <v>7.18</v>
      </c>
      <c r="M57" s="219">
        <v>14.7</v>
      </c>
      <c r="N57" s="382">
        <v>14.69</v>
      </c>
      <c r="O57" s="67">
        <f t="shared" si="0"/>
        <v>-6.8027210884352485E-2</v>
      </c>
      <c r="P57" s="38">
        <f t="shared" si="1"/>
        <v>48.383838383838366</v>
      </c>
    </row>
    <row r="58" spans="1:16" ht="16.5" thickBot="1">
      <c r="A58">
        <v>52</v>
      </c>
      <c r="B58" s="423"/>
      <c r="C58" s="13" t="s">
        <v>86</v>
      </c>
      <c r="D58" s="14" t="s">
        <v>87</v>
      </c>
      <c r="E58" s="23" t="s">
        <v>107</v>
      </c>
      <c r="F58" s="222">
        <v>1.99</v>
      </c>
      <c r="G58" s="239">
        <v>1.99</v>
      </c>
      <c r="H58" s="233">
        <v>2.29</v>
      </c>
      <c r="I58" s="227">
        <v>2.4900000000000002</v>
      </c>
      <c r="J58" s="244">
        <v>2.4900000000000002</v>
      </c>
      <c r="K58" s="245">
        <v>2.2799999999999998</v>
      </c>
      <c r="L58" s="245">
        <v>2.48</v>
      </c>
      <c r="M58" s="203">
        <v>2.69</v>
      </c>
      <c r="N58" s="383">
        <v>2.69</v>
      </c>
      <c r="O58" s="67">
        <f t="shared" si="0"/>
        <v>0</v>
      </c>
      <c r="P58" s="38">
        <f t="shared" si="1"/>
        <v>35.175879396984925</v>
      </c>
    </row>
    <row r="59" spans="1:16" ht="16.5" thickBot="1">
      <c r="A59">
        <v>53</v>
      </c>
      <c r="B59" s="527" t="s">
        <v>223</v>
      </c>
      <c r="C59" s="13" t="s">
        <v>95</v>
      </c>
      <c r="D59" s="14" t="s">
        <v>96</v>
      </c>
      <c r="E59" s="23" t="s">
        <v>97</v>
      </c>
      <c r="F59" s="222">
        <v>9.98</v>
      </c>
      <c r="G59" s="239">
        <v>9.98</v>
      </c>
      <c r="H59" s="233">
        <v>9.98</v>
      </c>
      <c r="I59" s="227">
        <v>10.98</v>
      </c>
      <c r="J59" s="77">
        <v>10.99</v>
      </c>
      <c r="K59" s="228">
        <v>10.99</v>
      </c>
      <c r="L59" s="228">
        <v>10.99</v>
      </c>
      <c r="M59" s="200">
        <v>11.99</v>
      </c>
      <c r="N59" s="382">
        <v>11.99</v>
      </c>
      <c r="O59" s="67">
        <f t="shared" si="0"/>
        <v>0</v>
      </c>
      <c r="P59" s="38">
        <f t="shared" si="1"/>
        <v>20.140280561122239</v>
      </c>
    </row>
    <row r="60" spans="1:16" ht="16.5" thickBot="1">
      <c r="A60">
        <v>54</v>
      </c>
      <c r="B60" s="528"/>
      <c r="C60" s="13" t="s">
        <v>98</v>
      </c>
      <c r="D60" s="14" t="s">
        <v>99</v>
      </c>
      <c r="E60" s="23" t="s">
        <v>97</v>
      </c>
      <c r="F60" s="222">
        <v>32.9</v>
      </c>
      <c r="G60" s="239">
        <v>31.9</v>
      </c>
      <c r="H60" s="233">
        <v>31.9</v>
      </c>
      <c r="I60" s="227">
        <v>39.9</v>
      </c>
      <c r="J60" s="77">
        <v>31.9</v>
      </c>
      <c r="K60" s="229">
        <v>29.9</v>
      </c>
      <c r="L60" s="228">
        <v>42.9</v>
      </c>
      <c r="M60" s="201">
        <v>30.9</v>
      </c>
      <c r="N60" s="383">
        <v>30.9</v>
      </c>
      <c r="O60" s="67">
        <f t="shared" si="0"/>
        <v>0</v>
      </c>
      <c r="P60" s="38">
        <f t="shared" si="1"/>
        <v>-6.0790273556230972</v>
      </c>
    </row>
    <row r="61" spans="1:16" ht="16.5" thickBot="1">
      <c r="A61">
        <v>55</v>
      </c>
      <c r="B61" s="528"/>
      <c r="C61" s="15" t="s">
        <v>100</v>
      </c>
      <c r="D61" s="16" t="s">
        <v>101</v>
      </c>
      <c r="E61" s="24" t="s">
        <v>102</v>
      </c>
      <c r="F61" s="222">
        <v>5.79</v>
      </c>
      <c r="G61" s="239">
        <v>6.79</v>
      </c>
      <c r="H61" s="233">
        <v>6</v>
      </c>
      <c r="I61" s="227">
        <v>8</v>
      </c>
      <c r="J61" s="77">
        <v>7.89</v>
      </c>
      <c r="K61" s="228">
        <v>7.89</v>
      </c>
      <c r="L61" s="234">
        <v>7.99</v>
      </c>
      <c r="M61" s="200">
        <v>9.19</v>
      </c>
      <c r="N61" s="382">
        <v>9.2899999999999991</v>
      </c>
      <c r="O61" s="67">
        <f t="shared" si="0"/>
        <v>1.0881392818280631</v>
      </c>
      <c r="P61" s="38">
        <f t="shared" si="1"/>
        <v>60.449050086355754</v>
      </c>
    </row>
    <row r="62" spans="1:16" ht="16.5" thickBot="1">
      <c r="A62">
        <v>56</v>
      </c>
      <c r="B62" s="529"/>
      <c r="C62" s="20" t="s">
        <v>56</v>
      </c>
      <c r="D62" s="21" t="s">
        <v>57</v>
      </c>
      <c r="E62" s="25" t="s">
        <v>49</v>
      </c>
      <c r="F62" s="222">
        <v>9.98</v>
      </c>
      <c r="G62" s="223">
        <v>8.49</v>
      </c>
      <c r="H62" s="224">
        <v>12.49</v>
      </c>
      <c r="I62" s="227">
        <v>16.899999999999999</v>
      </c>
      <c r="J62" s="130">
        <v>14.98</v>
      </c>
      <c r="K62" s="229">
        <v>9.59</v>
      </c>
      <c r="L62" s="228">
        <v>11.39</v>
      </c>
      <c r="M62" s="219">
        <v>14.98</v>
      </c>
      <c r="N62" s="386">
        <v>13.59</v>
      </c>
      <c r="O62" s="67">
        <f t="shared" si="0"/>
        <v>-9.2790387182910621</v>
      </c>
      <c r="P62" s="38">
        <f t="shared" si="1"/>
        <v>36.172344689378747</v>
      </c>
    </row>
    <row r="63" spans="1:16" ht="16.5" thickBot="1">
      <c r="F63" s="596">
        <f t="shared" ref="F63:L63" si="2">SUM(F7:F62)</f>
        <v>462.99</v>
      </c>
      <c r="G63" s="596">
        <f t="shared" si="2"/>
        <v>451.38000000000011</v>
      </c>
      <c r="H63" s="596">
        <f t="shared" si="2"/>
        <v>481.25000000000011</v>
      </c>
      <c r="I63" s="596">
        <f t="shared" si="2"/>
        <v>509.89</v>
      </c>
      <c r="J63" s="596">
        <f t="shared" si="2"/>
        <v>484.36</v>
      </c>
      <c r="K63" s="596">
        <f t="shared" si="2"/>
        <v>503.91999999999996</v>
      </c>
      <c r="L63" s="596">
        <f t="shared" si="2"/>
        <v>529.3900000000001</v>
      </c>
      <c r="M63" s="596">
        <f>SUM(M7:M62)</f>
        <v>557.33000000000004</v>
      </c>
      <c r="N63" s="596">
        <f>SUM(N7:N62)</f>
        <v>535.4</v>
      </c>
      <c r="O63" s="594">
        <f t="shared" si="0"/>
        <v>-3.934832146125288</v>
      </c>
      <c r="P63" s="595">
        <f t="shared" si="1"/>
        <v>15.639646644635945</v>
      </c>
    </row>
    <row r="64" spans="1:16" ht="15.75">
      <c r="K64" s="150"/>
      <c r="L64" s="150"/>
      <c r="M64" s="150"/>
      <c r="N64" s="150"/>
    </row>
    <row r="65" spans="11:11">
      <c r="K65" s="66"/>
    </row>
  </sheetData>
  <sheetProtection password="ECE5" sheet="1" objects="1" scenarios="1"/>
  <mergeCells count="17">
    <mergeCell ref="N5:N6"/>
    <mergeCell ref="M5:M6"/>
    <mergeCell ref="L5:L6"/>
    <mergeCell ref="K5:K6"/>
    <mergeCell ref="J5:J6"/>
    <mergeCell ref="I5:I6"/>
    <mergeCell ref="H5:H6"/>
    <mergeCell ref="B59:B62"/>
    <mergeCell ref="A3:F3"/>
    <mergeCell ref="B7:B38"/>
    <mergeCell ref="B39:B58"/>
    <mergeCell ref="A1:G1"/>
    <mergeCell ref="A2:G2"/>
    <mergeCell ref="A5:E5"/>
    <mergeCell ref="F5:F6"/>
    <mergeCell ref="A6:C6"/>
    <mergeCell ref="G5:G6"/>
  </mergeCells>
  <phoneticPr fontId="24" type="noConversion"/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B1" workbookViewId="0">
      <selection activeCell="J5" sqref="J5:J6"/>
    </sheetView>
  </sheetViews>
  <sheetFormatPr defaultRowHeight="15"/>
  <cols>
    <col min="1" max="1" width="3.28515625" customWidth="1"/>
    <col min="2" max="2" width="3.85546875" customWidth="1"/>
    <col min="3" max="3" width="33.28515625" bestFit="1" customWidth="1"/>
    <col min="4" max="4" width="17" bestFit="1" customWidth="1"/>
    <col min="6" max="6" width="10.5703125" style="41" bestFit="1" customWidth="1"/>
    <col min="7" max="7" width="10.5703125" style="65" bestFit="1" customWidth="1"/>
    <col min="8" max="8" width="10.42578125" style="41" customWidth="1"/>
    <col min="9" max="9" width="11" style="41" customWidth="1"/>
    <col min="10" max="10" width="10.5703125" style="41" customWidth="1"/>
    <col min="11" max="14" width="11.140625" style="41" customWidth="1"/>
    <col min="15" max="15" width="11.42578125" bestFit="1" customWidth="1"/>
    <col min="16" max="16" width="12.85546875" bestFit="1" customWidth="1"/>
  </cols>
  <sheetData>
    <row r="1" spans="1:16">
      <c r="A1" s="499" t="s">
        <v>137</v>
      </c>
      <c r="B1" s="499"/>
      <c r="C1" s="499"/>
      <c r="D1" s="499"/>
      <c r="E1" s="499"/>
      <c r="F1" s="499"/>
      <c r="G1" s="499"/>
    </row>
    <row r="2" spans="1:16">
      <c r="A2" s="499" t="s">
        <v>139</v>
      </c>
      <c r="B2" s="499"/>
      <c r="C2" s="499"/>
      <c r="D2" s="499"/>
      <c r="E2" s="499"/>
      <c r="F2" s="499"/>
      <c r="G2" s="499"/>
    </row>
    <row r="3" spans="1:16">
      <c r="A3" s="500" t="s">
        <v>145</v>
      </c>
      <c r="B3" s="500"/>
      <c r="C3" s="500"/>
      <c r="D3" s="500"/>
      <c r="E3" s="500"/>
      <c r="F3" s="500"/>
    </row>
    <row r="4" spans="1:16" ht="15.75" thickBot="1">
      <c r="A4" s="17"/>
      <c r="B4" s="17"/>
      <c r="C4" s="17"/>
      <c r="D4" s="17"/>
      <c r="E4" s="17"/>
    </row>
    <row r="5" spans="1:16" ht="15" customHeight="1">
      <c r="A5" s="532" t="s">
        <v>141</v>
      </c>
      <c r="B5" s="533"/>
      <c r="C5" s="533"/>
      <c r="D5" s="533"/>
      <c r="E5" s="534"/>
      <c r="F5" s="523" t="s">
        <v>286</v>
      </c>
      <c r="G5" s="538" t="s">
        <v>287</v>
      </c>
      <c r="H5" s="523" t="s">
        <v>288</v>
      </c>
      <c r="I5" s="523" t="s">
        <v>289</v>
      </c>
      <c r="J5" s="523" t="s">
        <v>230</v>
      </c>
      <c r="K5" s="524" t="s">
        <v>239</v>
      </c>
      <c r="L5" s="524" t="s">
        <v>244</v>
      </c>
      <c r="M5" s="524" t="s">
        <v>260</v>
      </c>
      <c r="N5" s="524" t="s">
        <v>281</v>
      </c>
      <c r="O5" s="37" t="s">
        <v>151</v>
      </c>
      <c r="P5" s="37" t="s">
        <v>151</v>
      </c>
    </row>
    <row r="6" spans="1:16" ht="15.75" thickBot="1">
      <c r="A6" s="535" t="s">
        <v>0</v>
      </c>
      <c r="B6" s="536"/>
      <c r="C6" s="537"/>
      <c r="D6" s="18" t="s">
        <v>1</v>
      </c>
      <c r="E6" s="19" t="s">
        <v>138</v>
      </c>
      <c r="F6" s="524"/>
      <c r="G6" s="539"/>
      <c r="H6" s="524"/>
      <c r="I6" s="524"/>
      <c r="J6" s="524"/>
      <c r="K6" s="540"/>
      <c r="L6" s="540"/>
      <c r="M6" s="540"/>
      <c r="N6" s="540"/>
      <c r="O6" s="59" t="s">
        <v>152</v>
      </c>
      <c r="P6" s="59" t="s">
        <v>153</v>
      </c>
    </row>
    <row r="7" spans="1:16" ht="16.5" thickBot="1">
      <c r="A7">
        <v>1</v>
      </c>
      <c r="B7" s="421" t="s">
        <v>221</v>
      </c>
      <c r="C7" s="11" t="s">
        <v>2</v>
      </c>
      <c r="D7" s="12" t="s">
        <v>3</v>
      </c>
      <c r="E7" s="22" t="s">
        <v>4</v>
      </c>
      <c r="F7" s="246">
        <v>6.99</v>
      </c>
      <c r="G7" s="247">
        <v>5.49</v>
      </c>
      <c r="H7" s="248">
        <v>6.99</v>
      </c>
      <c r="I7" s="248">
        <v>6.99</v>
      </c>
      <c r="J7" s="243">
        <v>7.99</v>
      </c>
      <c r="K7" s="226">
        <v>7.99</v>
      </c>
      <c r="L7" s="226">
        <v>7.99</v>
      </c>
      <c r="M7" s="198">
        <v>9.2899999999999991</v>
      </c>
      <c r="N7" s="367">
        <v>9.2899999999999991</v>
      </c>
      <c r="O7" s="249">
        <f>N7*100/M7-100</f>
        <v>0</v>
      </c>
      <c r="P7" s="250">
        <f>N7*100/F7-100</f>
        <v>32.904148783977092</v>
      </c>
    </row>
    <row r="8" spans="1:16" ht="16.5" thickBot="1">
      <c r="A8">
        <v>2</v>
      </c>
      <c r="B8" s="422"/>
      <c r="C8" s="13" t="s">
        <v>2</v>
      </c>
      <c r="D8" s="14" t="s">
        <v>5</v>
      </c>
      <c r="E8" s="23" t="s">
        <v>6</v>
      </c>
      <c r="F8" s="246">
        <v>6.59</v>
      </c>
      <c r="G8" s="247">
        <v>6.59</v>
      </c>
      <c r="H8" s="251">
        <v>6.59</v>
      </c>
      <c r="I8" s="251">
        <v>6.59</v>
      </c>
      <c r="J8" s="228">
        <v>8.2899999999999991</v>
      </c>
      <c r="K8" s="228">
        <v>8.2899999999999991</v>
      </c>
      <c r="L8" s="228">
        <v>8.99</v>
      </c>
      <c r="M8" s="200">
        <v>7.99</v>
      </c>
      <c r="N8" s="347">
        <v>9.2899999999999991</v>
      </c>
      <c r="O8" s="249">
        <f t="shared" ref="O8:O63" si="0">N8*100/M8-100</f>
        <v>16.270337922402987</v>
      </c>
      <c r="P8" s="250">
        <f t="shared" ref="P8:P63" si="1">N8*100/F8-100</f>
        <v>40.971168437025796</v>
      </c>
    </row>
    <row r="9" spans="1:16" ht="16.5" thickBot="1">
      <c r="A9">
        <v>3</v>
      </c>
      <c r="B9" s="422"/>
      <c r="C9" s="13" t="s">
        <v>7</v>
      </c>
      <c r="D9" s="14" t="s">
        <v>8</v>
      </c>
      <c r="E9" s="23" t="s">
        <v>9</v>
      </c>
      <c r="F9" s="246">
        <v>16.75</v>
      </c>
      <c r="G9" s="247">
        <v>18.89</v>
      </c>
      <c r="H9" s="248">
        <v>17.989999999999998</v>
      </c>
      <c r="I9" s="248">
        <v>17.989999999999998</v>
      </c>
      <c r="J9" s="234">
        <v>17.989999999999998</v>
      </c>
      <c r="K9" s="228">
        <v>17.989999999999998</v>
      </c>
      <c r="L9" s="234">
        <v>17.989999999999998</v>
      </c>
      <c r="M9" s="200">
        <v>16.75</v>
      </c>
      <c r="N9" s="347">
        <v>16.75</v>
      </c>
      <c r="O9" s="249">
        <f t="shared" si="0"/>
        <v>0</v>
      </c>
      <c r="P9" s="250">
        <f t="shared" si="1"/>
        <v>0</v>
      </c>
    </row>
    <row r="10" spans="1:16" ht="16.5" thickBot="1">
      <c r="A10">
        <v>4</v>
      </c>
      <c r="B10" s="422"/>
      <c r="C10" s="13" t="s">
        <v>17</v>
      </c>
      <c r="D10" s="14" t="s">
        <v>18</v>
      </c>
      <c r="E10" s="23" t="s">
        <v>9</v>
      </c>
      <c r="F10" s="246">
        <v>19.989999999999998</v>
      </c>
      <c r="G10" s="247">
        <v>18.75</v>
      </c>
      <c r="H10" s="248">
        <v>3.75</v>
      </c>
      <c r="I10" s="248">
        <v>3.75</v>
      </c>
      <c r="J10" s="228">
        <v>18.75</v>
      </c>
      <c r="K10" s="228">
        <v>19.45</v>
      </c>
      <c r="L10" s="228">
        <v>17.489999999999998</v>
      </c>
      <c r="M10" s="219">
        <v>24.75</v>
      </c>
      <c r="N10" s="347">
        <v>20.95</v>
      </c>
      <c r="O10" s="249">
        <f t="shared" si="0"/>
        <v>-15.353535353535349</v>
      </c>
      <c r="P10" s="250">
        <f t="shared" si="1"/>
        <v>4.8024012006003147</v>
      </c>
    </row>
    <row r="11" spans="1:16" ht="16.5" thickBot="1">
      <c r="A11">
        <v>5</v>
      </c>
      <c r="B11" s="422"/>
      <c r="C11" s="13" t="s">
        <v>17</v>
      </c>
      <c r="D11" s="14" t="s">
        <v>19</v>
      </c>
      <c r="E11" s="23" t="s">
        <v>9</v>
      </c>
      <c r="F11" s="53">
        <v>18.989999999999998</v>
      </c>
      <c r="G11" s="252">
        <v>18.45</v>
      </c>
      <c r="H11" s="248">
        <v>2.69</v>
      </c>
      <c r="I11" s="248">
        <v>2.69</v>
      </c>
      <c r="J11" s="123">
        <v>15.99</v>
      </c>
      <c r="K11" s="234">
        <v>18.75</v>
      </c>
      <c r="L11" s="228">
        <v>18.489999999999998</v>
      </c>
      <c r="M11" s="196">
        <v>21.95</v>
      </c>
      <c r="N11" s="356">
        <v>21.95</v>
      </c>
      <c r="O11" s="249">
        <f t="shared" si="0"/>
        <v>0</v>
      </c>
      <c r="P11" s="250">
        <f t="shared" si="1"/>
        <v>15.587151132174839</v>
      </c>
    </row>
    <row r="12" spans="1:16" ht="15.75" thickBot="1">
      <c r="A12">
        <v>6</v>
      </c>
      <c r="B12" s="422"/>
      <c r="C12" s="13" t="s">
        <v>20</v>
      </c>
      <c r="D12" s="14" t="s">
        <v>21</v>
      </c>
      <c r="E12" s="23" t="s">
        <v>9</v>
      </c>
      <c r="F12" s="253">
        <v>21.95</v>
      </c>
      <c r="G12" s="252">
        <v>21.95</v>
      </c>
      <c r="H12" s="248">
        <v>15.29</v>
      </c>
      <c r="I12" s="248">
        <v>15.29</v>
      </c>
      <c r="J12" s="77">
        <v>23.95</v>
      </c>
      <c r="K12" s="228">
        <v>17.98</v>
      </c>
      <c r="L12" s="228">
        <v>23.95</v>
      </c>
      <c r="M12" s="228">
        <v>23.95</v>
      </c>
      <c r="N12" s="228">
        <v>23.95</v>
      </c>
      <c r="O12" s="249">
        <f t="shared" si="0"/>
        <v>0</v>
      </c>
      <c r="P12" s="250">
        <f t="shared" si="1"/>
        <v>9.1116173120728945</v>
      </c>
    </row>
    <row r="13" spans="1:16" ht="16.5" thickBot="1">
      <c r="A13">
        <v>7</v>
      </c>
      <c r="B13" s="422"/>
      <c r="C13" s="13" t="s">
        <v>22</v>
      </c>
      <c r="D13" s="14" t="s">
        <v>23</v>
      </c>
      <c r="E13" s="23" t="s">
        <v>9</v>
      </c>
      <c r="F13" s="246">
        <v>26.49</v>
      </c>
      <c r="G13" s="254">
        <v>26.49</v>
      </c>
      <c r="H13" s="255">
        <v>26.49</v>
      </c>
      <c r="I13" s="255">
        <v>26.49</v>
      </c>
      <c r="J13" s="228">
        <v>26.65</v>
      </c>
      <c r="K13" s="234">
        <v>26.25</v>
      </c>
      <c r="L13" s="236">
        <v>23.99</v>
      </c>
      <c r="M13" s="200">
        <v>27.75</v>
      </c>
      <c r="N13" s="356">
        <v>27.75</v>
      </c>
      <c r="O13" s="249">
        <f t="shared" si="0"/>
        <v>0</v>
      </c>
      <c r="P13" s="250">
        <f t="shared" si="1"/>
        <v>4.7565118912797288</v>
      </c>
    </row>
    <row r="14" spans="1:16" ht="16.5" thickBot="1">
      <c r="A14">
        <v>8</v>
      </c>
      <c r="B14" s="422"/>
      <c r="C14" s="13" t="s">
        <v>22</v>
      </c>
      <c r="D14" s="14" t="s">
        <v>24</v>
      </c>
      <c r="E14" s="23" t="s">
        <v>9</v>
      </c>
      <c r="F14" s="246">
        <v>19.899999999999999</v>
      </c>
      <c r="G14" s="247">
        <v>23.49</v>
      </c>
      <c r="H14" s="248">
        <v>15.75</v>
      </c>
      <c r="I14" s="248">
        <v>15.75</v>
      </c>
      <c r="J14" s="234">
        <v>25.75</v>
      </c>
      <c r="K14" s="234">
        <v>25.75</v>
      </c>
      <c r="L14" s="228">
        <v>23.45</v>
      </c>
      <c r="M14" s="200">
        <v>26.59</v>
      </c>
      <c r="N14" s="347">
        <v>26.59</v>
      </c>
      <c r="O14" s="249">
        <f t="shared" si="0"/>
        <v>0</v>
      </c>
      <c r="P14" s="250">
        <f t="shared" si="1"/>
        <v>33.618090452261328</v>
      </c>
    </row>
    <row r="15" spans="1:16" ht="16.5" thickBot="1">
      <c r="A15">
        <v>9</v>
      </c>
      <c r="B15" s="422"/>
      <c r="C15" s="13" t="s">
        <v>22</v>
      </c>
      <c r="D15" s="14" t="s">
        <v>25</v>
      </c>
      <c r="E15" s="23" t="s">
        <v>9</v>
      </c>
      <c r="F15" s="246">
        <v>28.45</v>
      </c>
      <c r="G15" s="247">
        <v>27.9</v>
      </c>
      <c r="H15" s="248">
        <v>13.99</v>
      </c>
      <c r="I15" s="248">
        <v>13.99</v>
      </c>
      <c r="J15" s="228">
        <v>32.950000000000003</v>
      </c>
      <c r="K15" s="228">
        <v>32.950000000000003</v>
      </c>
      <c r="L15" s="228">
        <v>29.9</v>
      </c>
      <c r="M15" s="200">
        <v>29.95</v>
      </c>
      <c r="N15" s="347">
        <v>29.95</v>
      </c>
      <c r="O15" s="249">
        <f t="shared" si="0"/>
        <v>0</v>
      </c>
      <c r="P15" s="250">
        <f t="shared" si="1"/>
        <v>5.2724077328646786</v>
      </c>
    </row>
    <row r="16" spans="1:16" ht="16.5" thickBot="1">
      <c r="A16">
        <v>10</v>
      </c>
      <c r="B16" s="422"/>
      <c r="C16" s="13" t="s">
        <v>26</v>
      </c>
      <c r="D16" s="14" t="s">
        <v>27</v>
      </c>
      <c r="E16" s="23" t="s">
        <v>4</v>
      </c>
      <c r="F16" s="246">
        <v>5.85</v>
      </c>
      <c r="G16" s="247">
        <v>5.85</v>
      </c>
      <c r="H16" s="247">
        <v>5.85</v>
      </c>
      <c r="I16" s="247">
        <v>5.85</v>
      </c>
      <c r="J16" s="229">
        <v>3.19</v>
      </c>
      <c r="K16" s="228">
        <v>6.59</v>
      </c>
      <c r="L16" s="228">
        <v>6.59</v>
      </c>
      <c r="M16" s="228">
        <v>6.59</v>
      </c>
      <c r="N16" s="367">
        <v>7.49</v>
      </c>
      <c r="O16" s="249">
        <f t="shared" si="0"/>
        <v>13.65705614567527</v>
      </c>
      <c r="P16" s="250">
        <f t="shared" si="1"/>
        <v>28.034188034188048</v>
      </c>
    </row>
    <row r="17" spans="1:16" ht="16.5" thickBot="1">
      <c r="A17">
        <v>11</v>
      </c>
      <c r="B17" s="422"/>
      <c r="C17" s="13" t="s">
        <v>28</v>
      </c>
      <c r="D17" s="14" t="s">
        <v>27</v>
      </c>
      <c r="E17" s="23" t="s">
        <v>6</v>
      </c>
      <c r="F17" s="246">
        <v>5.29</v>
      </c>
      <c r="G17" s="247">
        <v>5.29</v>
      </c>
      <c r="H17" s="248">
        <v>23.59</v>
      </c>
      <c r="I17" s="248">
        <v>23.59</v>
      </c>
      <c r="J17" s="228">
        <v>5.69</v>
      </c>
      <c r="K17" s="228">
        <v>5.69</v>
      </c>
      <c r="L17" s="228">
        <v>5.98</v>
      </c>
      <c r="M17" s="219">
        <v>6.89</v>
      </c>
      <c r="N17" s="347">
        <v>6.89</v>
      </c>
      <c r="O17" s="249">
        <f t="shared" si="0"/>
        <v>0</v>
      </c>
      <c r="P17" s="250">
        <f t="shared" si="1"/>
        <v>30.24574669187146</v>
      </c>
    </row>
    <row r="18" spans="1:16" ht="15.75" thickBot="1">
      <c r="A18">
        <v>12</v>
      </c>
      <c r="B18" s="422"/>
      <c r="C18" s="13" t="s">
        <v>29</v>
      </c>
      <c r="D18" s="14" t="s">
        <v>30</v>
      </c>
      <c r="E18" s="23" t="s">
        <v>31</v>
      </c>
      <c r="F18" s="248">
        <v>22.59</v>
      </c>
      <c r="G18" s="248">
        <v>22.59</v>
      </c>
      <c r="H18" s="248">
        <v>22.59</v>
      </c>
      <c r="I18" s="248">
        <v>22.59</v>
      </c>
      <c r="J18" s="248">
        <v>22.59</v>
      </c>
      <c r="K18" s="248">
        <v>22.59</v>
      </c>
      <c r="L18" s="248">
        <v>22.59</v>
      </c>
      <c r="M18" s="248">
        <v>22.59</v>
      </c>
      <c r="N18" s="248">
        <v>22.59</v>
      </c>
      <c r="O18" s="249">
        <f t="shared" si="0"/>
        <v>0</v>
      </c>
      <c r="P18" s="250">
        <f t="shared" si="1"/>
        <v>0</v>
      </c>
    </row>
    <row r="19" spans="1:16" ht="16.5" thickBot="1">
      <c r="A19">
        <v>13</v>
      </c>
      <c r="B19" s="422"/>
      <c r="C19" s="13" t="s">
        <v>29</v>
      </c>
      <c r="D19" s="14" t="s">
        <v>32</v>
      </c>
      <c r="E19" s="23" t="s">
        <v>31</v>
      </c>
      <c r="F19" s="246">
        <v>12.75</v>
      </c>
      <c r="G19" s="247">
        <v>14.75</v>
      </c>
      <c r="H19" s="248">
        <v>28.95</v>
      </c>
      <c r="I19" s="248">
        <v>28.95</v>
      </c>
      <c r="J19" s="228">
        <v>18.25</v>
      </c>
      <c r="K19" s="228">
        <v>17.989999999999998</v>
      </c>
      <c r="L19" s="228">
        <v>17.989999999999998</v>
      </c>
      <c r="M19" s="201">
        <v>11.75</v>
      </c>
      <c r="N19" s="347">
        <v>17.75</v>
      </c>
      <c r="O19" s="249">
        <f t="shared" si="0"/>
        <v>51.063829787234056</v>
      </c>
      <c r="P19" s="250">
        <f t="shared" si="1"/>
        <v>39.215686274509807</v>
      </c>
    </row>
    <row r="20" spans="1:16" ht="16.5" thickBot="1">
      <c r="A20">
        <v>14</v>
      </c>
      <c r="B20" s="422"/>
      <c r="C20" s="13" t="s">
        <v>29</v>
      </c>
      <c r="D20" s="14" t="s">
        <v>33</v>
      </c>
      <c r="E20" s="23" t="s">
        <v>31</v>
      </c>
      <c r="F20" s="246">
        <v>11.59</v>
      </c>
      <c r="G20" s="247">
        <v>14.29</v>
      </c>
      <c r="H20" s="247">
        <v>14.29</v>
      </c>
      <c r="I20" s="247">
        <v>14.29</v>
      </c>
      <c r="J20" s="247">
        <v>14.29</v>
      </c>
      <c r="K20" s="228">
        <v>19.45</v>
      </c>
      <c r="L20" s="228">
        <v>19.45</v>
      </c>
      <c r="M20" s="219">
        <v>17.989999999999998</v>
      </c>
      <c r="N20" s="347">
        <v>17.989999999999998</v>
      </c>
      <c r="O20" s="249">
        <f t="shared" si="0"/>
        <v>0</v>
      </c>
      <c r="P20" s="250">
        <f t="shared" si="1"/>
        <v>55.220017256255375</v>
      </c>
    </row>
    <row r="21" spans="1:16" ht="16.5" thickBot="1">
      <c r="A21">
        <v>15</v>
      </c>
      <c r="B21" s="422"/>
      <c r="C21" s="13" t="s">
        <v>42</v>
      </c>
      <c r="D21" s="14" t="s">
        <v>43</v>
      </c>
      <c r="E21" s="23" t="s">
        <v>105</v>
      </c>
      <c r="F21" s="246">
        <v>3.29</v>
      </c>
      <c r="G21" s="247">
        <v>2.99</v>
      </c>
      <c r="H21" s="248">
        <v>5.69</v>
      </c>
      <c r="I21" s="248">
        <v>5.69</v>
      </c>
      <c r="J21" s="248">
        <v>5.69</v>
      </c>
      <c r="K21" s="228">
        <v>3.49</v>
      </c>
      <c r="L21" s="228">
        <v>3.89</v>
      </c>
      <c r="M21" s="228">
        <v>3.89</v>
      </c>
      <c r="N21" s="347">
        <v>3.98</v>
      </c>
      <c r="O21" s="249">
        <f t="shared" si="0"/>
        <v>2.3136246786632313</v>
      </c>
      <c r="P21" s="250">
        <f t="shared" si="1"/>
        <v>20.972644376899694</v>
      </c>
    </row>
    <row r="22" spans="1:16" ht="16.5" thickBot="1">
      <c r="A22">
        <v>16</v>
      </c>
      <c r="B22" s="422"/>
      <c r="C22" s="13" t="s">
        <v>44</v>
      </c>
      <c r="D22" s="14" t="s">
        <v>45</v>
      </c>
      <c r="E22" s="23" t="s">
        <v>106</v>
      </c>
      <c r="F22" s="246">
        <v>4.59</v>
      </c>
      <c r="G22" s="247">
        <v>4.59</v>
      </c>
      <c r="H22" s="251">
        <v>4.59</v>
      </c>
      <c r="I22" s="251">
        <v>4.59</v>
      </c>
      <c r="J22" s="228">
        <v>4.99</v>
      </c>
      <c r="K22" s="228">
        <v>4.99</v>
      </c>
      <c r="L22" s="228">
        <v>5.45</v>
      </c>
      <c r="M22" s="597">
        <v>5.29</v>
      </c>
      <c r="N22" s="347">
        <v>6.49</v>
      </c>
      <c r="O22" s="249">
        <f t="shared" si="0"/>
        <v>22.684310018903588</v>
      </c>
      <c r="P22" s="250">
        <f t="shared" si="1"/>
        <v>41.394335511982575</v>
      </c>
    </row>
    <row r="23" spans="1:16" ht="15.75" thickBot="1">
      <c r="A23">
        <v>17</v>
      </c>
      <c r="B23" s="422"/>
      <c r="C23" s="13" t="s">
        <v>46</v>
      </c>
      <c r="D23" s="14" t="s">
        <v>21</v>
      </c>
      <c r="E23" s="23" t="s">
        <v>31</v>
      </c>
      <c r="F23" s="246">
        <v>4.45</v>
      </c>
      <c r="G23" s="254">
        <v>4.45</v>
      </c>
      <c r="H23" s="254">
        <v>4.45</v>
      </c>
      <c r="I23" s="254">
        <v>4.45</v>
      </c>
      <c r="J23" s="228">
        <v>4.45</v>
      </c>
      <c r="K23" s="229">
        <v>4.45</v>
      </c>
      <c r="L23" s="229">
        <v>4.45</v>
      </c>
      <c r="M23" s="175">
        <v>4.45</v>
      </c>
      <c r="N23" s="175">
        <v>4.45</v>
      </c>
      <c r="O23" s="249">
        <f t="shared" si="0"/>
        <v>0</v>
      </c>
      <c r="P23" s="250">
        <f t="shared" si="1"/>
        <v>0</v>
      </c>
    </row>
    <row r="24" spans="1:16" ht="16.5" thickBot="1">
      <c r="A24">
        <v>18</v>
      </c>
      <c r="B24" s="422"/>
      <c r="C24" s="13" t="s">
        <v>47</v>
      </c>
      <c r="D24" s="14" t="s">
        <v>48</v>
      </c>
      <c r="E24" s="23" t="s">
        <v>49</v>
      </c>
      <c r="F24" s="53">
        <v>5.39</v>
      </c>
      <c r="G24" s="252">
        <v>5.39</v>
      </c>
      <c r="H24" s="256">
        <v>5.39</v>
      </c>
      <c r="I24" s="256">
        <v>5.39</v>
      </c>
      <c r="J24" s="77">
        <v>6.85</v>
      </c>
      <c r="K24" s="234">
        <v>7.45</v>
      </c>
      <c r="L24" s="228">
        <v>6.85</v>
      </c>
      <c r="M24" s="175">
        <v>7.99</v>
      </c>
      <c r="N24" s="347">
        <v>7.99</v>
      </c>
      <c r="O24" s="249">
        <f t="shared" si="0"/>
        <v>0</v>
      </c>
      <c r="P24" s="250">
        <f t="shared" si="1"/>
        <v>48.237476808905399</v>
      </c>
    </row>
    <row r="25" spans="1:16" ht="16.5" thickBot="1">
      <c r="A25">
        <v>19</v>
      </c>
      <c r="B25" s="422"/>
      <c r="C25" s="13" t="s">
        <v>50</v>
      </c>
      <c r="D25" s="14" t="s">
        <v>51</v>
      </c>
      <c r="E25" s="23" t="s">
        <v>9</v>
      </c>
      <c r="F25" s="246">
        <v>16.45</v>
      </c>
      <c r="G25" s="247">
        <v>16.45</v>
      </c>
      <c r="H25" s="248">
        <v>3.29</v>
      </c>
      <c r="I25" s="248">
        <v>3.29</v>
      </c>
      <c r="J25" s="228">
        <v>19.45</v>
      </c>
      <c r="K25" s="228">
        <v>22.45</v>
      </c>
      <c r="L25" s="228">
        <v>22.45</v>
      </c>
      <c r="M25" s="200">
        <v>21.95</v>
      </c>
      <c r="N25" s="347">
        <v>18.95</v>
      </c>
      <c r="O25" s="249">
        <f t="shared" si="0"/>
        <v>-13.667425968109342</v>
      </c>
      <c r="P25" s="250">
        <f t="shared" si="1"/>
        <v>15.19756838905775</v>
      </c>
    </row>
    <row r="26" spans="1:16" ht="16.5" thickBot="1">
      <c r="A26">
        <v>20</v>
      </c>
      <c r="B26" s="422"/>
      <c r="C26" s="13" t="s">
        <v>52</v>
      </c>
      <c r="D26" s="14" t="s">
        <v>53</v>
      </c>
      <c r="E26" s="23" t="s">
        <v>49</v>
      </c>
      <c r="F26" s="246">
        <v>7.75</v>
      </c>
      <c r="G26" s="252">
        <v>7.75</v>
      </c>
      <c r="H26" s="248">
        <v>4.59</v>
      </c>
      <c r="I26" s="248">
        <v>4.59</v>
      </c>
      <c r="J26" s="77">
        <v>10.45</v>
      </c>
      <c r="K26" s="228">
        <v>11.29</v>
      </c>
      <c r="L26" s="228">
        <v>10.75</v>
      </c>
      <c r="M26" s="175">
        <v>9.99</v>
      </c>
      <c r="N26" s="347">
        <v>9.49</v>
      </c>
      <c r="O26" s="249">
        <f t="shared" si="0"/>
        <v>-5.0050050050050032</v>
      </c>
      <c r="P26" s="250">
        <f t="shared" si="1"/>
        <v>22.451612903225808</v>
      </c>
    </row>
    <row r="27" spans="1:16" ht="16.5" thickBot="1">
      <c r="A27">
        <v>21</v>
      </c>
      <c r="B27" s="422"/>
      <c r="C27" s="13" t="s">
        <v>54</v>
      </c>
      <c r="D27" s="14" t="s">
        <v>55</v>
      </c>
      <c r="E27" s="23" t="s">
        <v>49</v>
      </c>
      <c r="F27" s="248"/>
      <c r="G27" s="257"/>
      <c r="H27" s="248"/>
      <c r="I27" s="248"/>
      <c r="J27" s="228"/>
      <c r="K27" s="228"/>
      <c r="L27" s="228"/>
      <c r="M27" s="200"/>
      <c r="N27" s="347"/>
      <c r="O27" s="249"/>
      <c r="P27" s="250"/>
    </row>
    <row r="28" spans="1:16" ht="16.5" thickBot="1">
      <c r="A28">
        <v>22</v>
      </c>
      <c r="B28" s="422"/>
      <c r="C28" s="13" t="s">
        <v>52</v>
      </c>
      <c r="D28" s="14" t="s">
        <v>8</v>
      </c>
      <c r="E28" s="23" t="s">
        <v>49</v>
      </c>
      <c r="F28" s="246">
        <v>7.45</v>
      </c>
      <c r="G28" s="247">
        <v>7.15</v>
      </c>
      <c r="H28" s="248">
        <v>5.39</v>
      </c>
      <c r="I28" s="248">
        <v>5.39</v>
      </c>
      <c r="J28" s="234">
        <v>9.75</v>
      </c>
      <c r="K28" s="234">
        <v>10.85</v>
      </c>
      <c r="L28" s="228">
        <v>7.99</v>
      </c>
      <c r="M28" s="200">
        <v>8.99</v>
      </c>
      <c r="N28" s="347">
        <v>7.99</v>
      </c>
      <c r="O28" s="249">
        <f t="shared" si="0"/>
        <v>-11.123470522803117</v>
      </c>
      <c r="P28" s="250">
        <f t="shared" si="1"/>
        <v>7.2483221476510096</v>
      </c>
    </row>
    <row r="29" spans="1:16" ht="16.5" thickBot="1">
      <c r="A29">
        <v>23</v>
      </c>
      <c r="B29" s="422"/>
      <c r="C29" s="13" t="s">
        <v>61</v>
      </c>
      <c r="D29" s="14" t="s">
        <v>62</v>
      </c>
      <c r="E29" s="23" t="s">
        <v>12</v>
      </c>
      <c r="F29" s="246">
        <v>3.69</v>
      </c>
      <c r="G29" s="247">
        <v>3.49</v>
      </c>
      <c r="H29" s="248">
        <v>16.489999999999998</v>
      </c>
      <c r="I29" s="248">
        <v>16.489999999999998</v>
      </c>
      <c r="J29" s="228">
        <v>4.8499999999999996</v>
      </c>
      <c r="K29" s="228">
        <v>4.8499999999999996</v>
      </c>
      <c r="L29" s="228">
        <v>6.29</v>
      </c>
      <c r="M29" s="200">
        <v>4.8899999999999997</v>
      </c>
      <c r="N29" s="347">
        <v>4.6900000000000004</v>
      </c>
      <c r="O29" s="249">
        <f t="shared" si="0"/>
        <v>-4.0899795501022282</v>
      </c>
      <c r="P29" s="250">
        <f t="shared" si="1"/>
        <v>27.100271002710045</v>
      </c>
    </row>
    <row r="30" spans="1:16" ht="16.5" thickBot="1">
      <c r="A30">
        <v>24</v>
      </c>
      <c r="B30" s="422"/>
      <c r="C30" s="13" t="s">
        <v>61</v>
      </c>
      <c r="D30" s="14" t="s">
        <v>8</v>
      </c>
      <c r="E30" s="23" t="s">
        <v>12</v>
      </c>
      <c r="F30" s="246">
        <v>3.45</v>
      </c>
      <c r="G30" s="252">
        <v>3.43</v>
      </c>
      <c r="H30" s="248">
        <v>8.4499999999999993</v>
      </c>
      <c r="I30" s="248">
        <v>8.4499999999999993</v>
      </c>
      <c r="J30" s="77">
        <v>4.29</v>
      </c>
      <c r="K30" s="228">
        <v>4.6500000000000004</v>
      </c>
      <c r="L30" s="234">
        <v>6.29</v>
      </c>
      <c r="M30" s="175">
        <v>4.79</v>
      </c>
      <c r="N30" s="347">
        <v>4.6900000000000004</v>
      </c>
      <c r="O30" s="249">
        <f t="shared" si="0"/>
        <v>-2.0876826722338109</v>
      </c>
      <c r="P30" s="250">
        <f t="shared" si="1"/>
        <v>35.94202898550725</v>
      </c>
    </row>
    <row r="31" spans="1:16" ht="16.5" thickBot="1">
      <c r="A31">
        <v>25</v>
      </c>
      <c r="B31" s="422"/>
      <c r="C31" s="13" t="s">
        <v>66</v>
      </c>
      <c r="D31" s="14" t="s">
        <v>8</v>
      </c>
      <c r="E31" s="23" t="s">
        <v>31</v>
      </c>
      <c r="F31" s="246">
        <v>2.69</v>
      </c>
      <c r="G31" s="247">
        <v>2.59</v>
      </c>
      <c r="H31" s="251">
        <v>2.59</v>
      </c>
      <c r="I31" s="251">
        <v>2.59</v>
      </c>
      <c r="J31" s="228">
        <v>2.69</v>
      </c>
      <c r="K31" s="228">
        <v>2.99</v>
      </c>
      <c r="L31" s="234">
        <v>3.99</v>
      </c>
      <c r="M31" s="200">
        <v>3.65</v>
      </c>
      <c r="N31" s="347">
        <v>3.78</v>
      </c>
      <c r="O31" s="249">
        <f t="shared" si="0"/>
        <v>3.5616438356164366</v>
      </c>
      <c r="P31" s="250">
        <f t="shared" si="1"/>
        <v>40.520446096654268</v>
      </c>
    </row>
    <row r="32" spans="1:16" ht="16.5" thickBot="1">
      <c r="A32">
        <v>26</v>
      </c>
      <c r="B32" s="422"/>
      <c r="C32" s="13" t="s">
        <v>67</v>
      </c>
      <c r="D32" s="14" t="s">
        <v>68</v>
      </c>
      <c r="E32" s="23" t="s">
        <v>69</v>
      </c>
      <c r="F32" s="246">
        <v>3.29</v>
      </c>
      <c r="G32" s="247">
        <v>3.45</v>
      </c>
      <c r="H32" s="248">
        <v>8.25</v>
      </c>
      <c r="I32" s="248">
        <v>8.25</v>
      </c>
      <c r="J32" s="228">
        <v>3.99</v>
      </c>
      <c r="K32" s="234">
        <v>4.29</v>
      </c>
      <c r="L32" s="234">
        <v>4.29</v>
      </c>
      <c r="M32" s="201">
        <v>3.78</v>
      </c>
      <c r="N32" s="347">
        <v>3.78</v>
      </c>
      <c r="O32" s="249">
        <f t="shared" si="0"/>
        <v>0</v>
      </c>
      <c r="P32" s="250">
        <f t="shared" si="1"/>
        <v>14.893617021276597</v>
      </c>
    </row>
    <row r="33" spans="1:16" ht="16.5" thickBot="1">
      <c r="A33">
        <v>27</v>
      </c>
      <c r="B33" s="422"/>
      <c r="C33" s="13" t="s">
        <v>70</v>
      </c>
      <c r="D33" s="14" t="s">
        <v>71</v>
      </c>
      <c r="E33" s="23" t="s">
        <v>105</v>
      </c>
      <c r="F33" s="246">
        <v>2.99</v>
      </c>
      <c r="G33" s="252">
        <v>2.99</v>
      </c>
      <c r="H33" s="248">
        <v>3.69</v>
      </c>
      <c r="I33" s="248">
        <v>3.69</v>
      </c>
      <c r="J33" s="130">
        <v>3.75</v>
      </c>
      <c r="K33" s="228">
        <v>3.75</v>
      </c>
      <c r="L33" s="228">
        <v>3.75</v>
      </c>
      <c r="M33" s="228">
        <v>3.75</v>
      </c>
      <c r="N33" s="347">
        <v>4.99</v>
      </c>
      <c r="O33" s="249">
        <f t="shared" si="0"/>
        <v>33.066666666666663</v>
      </c>
      <c r="P33" s="250">
        <f t="shared" si="1"/>
        <v>66.889632107023402</v>
      </c>
    </row>
    <row r="34" spans="1:16" ht="16.5" thickBot="1">
      <c r="A34">
        <v>28</v>
      </c>
      <c r="B34" s="422"/>
      <c r="C34" s="13" t="s">
        <v>72</v>
      </c>
      <c r="D34" s="14" t="s">
        <v>73</v>
      </c>
      <c r="E34" s="23" t="s">
        <v>74</v>
      </c>
      <c r="F34" s="53">
        <v>8.99</v>
      </c>
      <c r="G34" s="247">
        <v>8.99</v>
      </c>
      <c r="H34" s="248">
        <v>3.65</v>
      </c>
      <c r="I34" s="248">
        <v>3.65</v>
      </c>
      <c r="J34" s="228">
        <v>9.75</v>
      </c>
      <c r="K34" s="234">
        <v>11.29</v>
      </c>
      <c r="L34" s="234">
        <v>11.29</v>
      </c>
      <c r="M34" s="200">
        <v>7.99</v>
      </c>
      <c r="N34" s="367">
        <v>7.99</v>
      </c>
      <c r="O34" s="249">
        <f t="shared" si="0"/>
        <v>0</v>
      </c>
      <c r="P34" s="250">
        <f t="shared" si="1"/>
        <v>-11.123470522803117</v>
      </c>
    </row>
    <row r="35" spans="1:16" ht="16.5" thickBot="1">
      <c r="A35">
        <v>29</v>
      </c>
      <c r="B35" s="422"/>
      <c r="C35" s="13" t="s">
        <v>72</v>
      </c>
      <c r="D35" s="14" t="s">
        <v>8</v>
      </c>
      <c r="E35" s="23" t="s">
        <v>74</v>
      </c>
      <c r="F35" s="246">
        <v>7.98</v>
      </c>
      <c r="G35" s="247">
        <v>7.99</v>
      </c>
      <c r="H35" s="248">
        <v>2.69</v>
      </c>
      <c r="I35" s="248">
        <v>2.69</v>
      </c>
      <c r="J35" s="228">
        <v>8.99</v>
      </c>
      <c r="K35" s="228">
        <v>9.39</v>
      </c>
      <c r="L35" s="228">
        <v>8.99</v>
      </c>
      <c r="M35" s="200">
        <v>6.49</v>
      </c>
      <c r="N35" s="356">
        <v>4.99</v>
      </c>
      <c r="O35" s="249">
        <f t="shared" si="0"/>
        <v>-23.112480739599391</v>
      </c>
      <c r="P35" s="250">
        <f t="shared" si="1"/>
        <v>-37.468671679197996</v>
      </c>
    </row>
    <row r="36" spans="1:16" ht="16.5" thickBot="1">
      <c r="A36">
        <v>30</v>
      </c>
      <c r="B36" s="422"/>
      <c r="C36" s="13" t="s">
        <v>88</v>
      </c>
      <c r="D36" s="14" t="s">
        <v>8</v>
      </c>
      <c r="E36" s="23" t="s">
        <v>82</v>
      </c>
      <c r="F36" s="246">
        <v>1.39</v>
      </c>
      <c r="G36" s="247">
        <v>1.39</v>
      </c>
      <c r="H36" s="248">
        <v>3.45</v>
      </c>
      <c r="I36" s="248">
        <v>3.45</v>
      </c>
      <c r="J36" s="228">
        <v>1.49</v>
      </c>
      <c r="K36" s="228">
        <v>1.89</v>
      </c>
      <c r="L36" s="228">
        <v>1.39</v>
      </c>
      <c r="M36" s="200">
        <v>1.59</v>
      </c>
      <c r="N36" s="356">
        <v>1.59</v>
      </c>
      <c r="O36" s="249">
        <f t="shared" si="0"/>
        <v>0</v>
      </c>
      <c r="P36" s="250">
        <f t="shared" si="1"/>
        <v>14.388489208633104</v>
      </c>
    </row>
    <row r="37" spans="1:16" ht="15.75" thickBot="1">
      <c r="A37">
        <v>31</v>
      </c>
      <c r="B37" s="422"/>
      <c r="C37" s="13" t="s">
        <v>89</v>
      </c>
      <c r="D37" s="14" t="s">
        <v>90</v>
      </c>
      <c r="E37" s="23" t="s">
        <v>91</v>
      </c>
      <c r="F37" s="246">
        <v>5.29</v>
      </c>
      <c r="G37" s="247">
        <v>5.29</v>
      </c>
      <c r="H37" s="248">
        <v>3.29</v>
      </c>
      <c r="I37" s="248">
        <v>3.29</v>
      </c>
      <c r="J37" s="228">
        <v>5.29</v>
      </c>
      <c r="K37" s="228">
        <v>5.29</v>
      </c>
      <c r="L37" s="228">
        <v>5.75</v>
      </c>
      <c r="M37" s="228">
        <v>5.75</v>
      </c>
      <c r="N37" s="228">
        <v>5.75</v>
      </c>
      <c r="O37" s="249">
        <f t="shared" si="0"/>
        <v>0</v>
      </c>
      <c r="P37" s="250">
        <f t="shared" si="1"/>
        <v>8.6956521739130466</v>
      </c>
    </row>
    <row r="38" spans="1:16" ht="16.5" thickBot="1">
      <c r="A38">
        <v>32</v>
      </c>
      <c r="B38" s="423"/>
      <c r="C38" s="13" t="s">
        <v>92</v>
      </c>
      <c r="D38" s="14" t="s">
        <v>93</v>
      </c>
      <c r="E38" s="23" t="s">
        <v>94</v>
      </c>
      <c r="F38" s="246">
        <v>4.59</v>
      </c>
      <c r="G38" s="247">
        <v>4.59</v>
      </c>
      <c r="H38" s="251">
        <v>4.59</v>
      </c>
      <c r="I38" s="251">
        <v>4.59</v>
      </c>
      <c r="J38" s="245">
        <v>4.59</v>
      </c>
      <c r="K38" s="245">
        <v>4.59</v>
      </c>
      <c r="L38" s="258">
        <v>5.89</v>
      </c>
      <c r="M38" s="203">
        <v>5.89</v>
      </c>
      <c r="N38" s="347">
        <v>5.88</v>
      </c>
      <c r="O38" s="249">
        <f t="shared" si="0"/>
        <v>-0.16977928692699606</v>
      </c>
      <c r="P38" s="250">
        <f t="shared" si="1"/>
        <v>28.104575163398692</v>
      </c>
    </row>
    <row r="39" spans="1:16" ht="16.5" thickBot="1">
      <c r="A39">
        <v>33</v>
      </c>
      <c r="B39" s="421" t="s">
        <v>222</v>
      </c>
      <c r="C39" s="13" t="s">
        <v>10</v>
      </c>
      <c r="D39" s="14" t="s">
        <v>11</v>
      </c>
      <c r="E39" s="23" t="s">
        <v>12</v>
      </c>
      <c r="F39" s="246">
        <v>3.75</v>
      </c>
      <c r="G39" s="247">
        <v>3.75</v>
      </c>
      <c r="H39" s="248">
        <v>8.2899999999999991</v>
      </c>
      <c r="I39" s="248">
        <v>8.2899999999999991</v>
      </c>
      <c r="J39" s="228">
        <v>3.69</v>
      </c>
      <c r="K39" s="228">
        <v>3.69</v>
      </c>
      <c r="L39" s="229">
        <v>2.89</v>
      </c>
      <c r="M39" s="201">
        <v>3.75</v>
      </c>
      <c r="N39" s="347">
        <v>3.89</v>
      </c>
      <c r="O39" s="249">
        <f t="shared" si="0"/>
        <v>3.7333333333333343</v>
      </c>
      <c r="P39" s="250">
        <f t="shared" si="1"/>
        <v>3.7333333333333343</v>
      </c>
    </row>
    <row r="40" spans="1:16" ht="16.5" thickBot="1">
      <c r="A40">
        <v>34</v>
      </c>
      <c r="B40" s="422"/>
      <c r="C40" s="13" t="s">
        <v>10</v>
      </c>
      <c r="D40" s="14" t="s">
        <v>8</v>
      </c>
      <c r="E40" s="23" t="s">
        <v>13</v>
      </c>
      <c r="F40" s="246">
        <v>1.99</v>
      </c>
      <c r="G40" s="252">
        <v>1.99</v>
      </c>
      <c r="H40" s="248">
        <v>1.39</v>
      </c>
      <c r="I40" s="248">
        <v>1.39</v>
      </c>
      <c r="J40" s="77">
        <v>1.99</v>
      </c>
      <c r="K40" s="228">
        <v>1.99</v>
      </c>
      <c r="L40" s="229">
        <v>1.99</v>
      </c>
      <c r="M40" s="200">
        <v>3.75</v>
      </c>
      <c r="N40" s="347">
        <v>3.75</v>
      </c>
      <c r="O40" s="249">
        <f t="shared" si="0"/>
        <v>0</v>
      </c>
      <c r="P40" s="250">
        <f t="shared" si="1"/>
        <v>88.442211055276374</v>
      </c>
    </row>
    <row r="41" spans="1:16" ht="16.5" thickBot="1">
      <c r="A41">
        <v>35</v>
      </c>
      <c r="B41" s="422"/>
      <c r="C41" s="13" t="s">
        <v>14</v>
      </c>
      <c r="D41" s="14" t="s">
        <v>15</v>
      </c>
      <c r="E41" s="23" t="s">
        <v>103</v>
      </c>
      <c r="F41" s="246">
        <v>14.75</v>
      </c>
      <c r="G41" s="252">
        <v>16.45</v>
      </c>
      <c r="H41" s="252">
        <v>16.45</v>
      </c>
      <c r="I41" s="252">
        <v>16.45</v>
      </c>
      <c r="J41" s="228">
        <v>17.89</v>
      </c>
      <c r="K41" s="228">
        <v>17.89</v>
      </c>
      <c r="L41" s="228">
        <v>17.89</v>
      </c>
      <c r="M41" s="200">
        <v>22.99</v>
      </c>
      <c r="N41" s="347">
        <v>22.99</v>
      </c>
      <c r="O41" s="249">
        <f t="shared" si="0"/>
        <v>0</v>
      </c>
      <c r="P41" s="250">
        <f t="shared" si="1"/>
        <v>55.86440677966101</v>
      </c>
    </row>
    <row r="42" spans="1:16" ht="15.75" thickBot="1">
      <c r="A42">
        <v>36</v>
      </c>
      <c r="B42" s="422"/>
      <c r="C42" s="13" t="s">
        <v>14</v>
      </c>
      <c r="D42" s="14" t="s">
        <v>104</v>
      </c>
      <c r="E42" s="23" t="s">
        <v>103</v>
      </c>
      <c r="F42" s="246">
        <v>6.79</v>
      </c>
      <c r="G42" s="254">
        <v>6.79</v>
      </c>
      <c r="H42" s="248">
        <v>4.59</v>
      </c>
      <c r="I42" s="248">
        <v>4.59</v>
      </c>
      <c r="J42" s="248">
        <v>4.59</v>
      </c>
      <c r="K42" s="248">
        <v>4.59</v>
      </c>
      <c r="L42" s="228">
        <v>8.2899999999999991</v>
      </c>
      <c r="M42" s="228">
        <v>8.2899999999999991</v>
      </c>
      <c r="N42" s="228">
        <v>8.2899999999999991</v>
      </c>
      <c r="O42" s="249">
        <f t="shared" si="0"/>
        <v>0</v>
      </c>
      <c r="P42" s="250">
        <f t="shared" si="1"/>
        <v>22.091310751104544</v>
      </c>
    </row>
    <row r="43" spans="1:16" ht="16.5" thickBot="1">
      <c r="A43">
        <v>37</v>
      </c>
      <c r="B43" s="422"/>
      <c r="C43" s="13" t="s">
        <v>34</v>
      </c>
      <c r="D43" s="14" t="s">
        <v>35</v>
      </c>
      <c r="E43" s="23" t="s">
        <v>36</v>
      </c>
      <c r="F43" s="246">
        <v>4.49</v>
      </c>
      <c r="G43" s="247">
        <v>4.49</v>
      </c>
      <c r="H43" s="248">
        <v>2.59</v>
      </c>
      <c r="I43" s="248">
        <v>2.59</v>
      </c>
      <c r="J43" s="228">
        <v>2.59</v>
      </c>
      <c r="K43" s="229">
        <v>2.59</v>
      </c>
      <c r="L43" s="228">
        <v>4.99</v>
      </c>
      <c r="M43" s="200">
        <v>3.85</v>
      </c>
      <c r="N43" s="347">
        <v>3.85</v>
      </c>
      <c r="O43" s="249">
        <f t="shared" si="0"/>
        <v>0</v>
      </c>
      <c r="P43" s="250">
        <f t="shared" si="1"/>
        <v>-14.253897550111361</v>
      </c>
    </row>
    <row r="44" spans="1:16" ht="16.5" thickBot="1">
      <c r="A44">
        <v>38</v>
      </c>
      <c r="B44" s="422"/>
      <c r="C44" s="13" t="s">
        <v>34</v>
      </c>
      <c r="D44" s="14" t="s">
        <v>37</v>
      </c>
      <c r="E44" s="23" t="s">
        <v>36</v>
      </c>
      <c r="F44" s="246">
        <v>4.25</v>
      </c>
      <c r="G44" s="247">
        <v>3.45</v>
      </c>
      <c r="H44" s="248">
        <v>4.25</v>
      </c>
      <c r="I44" s="248">
        <v>4.25</v>
      </c>
      <c r="J44" s="229">
        <v>3.89</v>
      </c>
      <c r="K44" s="229">
        <v>3.89</v>
      </c>
      <c r="L44" s="229">
        <v>3.89</v>
      </c>
      <c r="M44" s="200">
        <v>4.59</v>
      </c>
      <c r="N44" s="347">
        <v>4.59</v>
      </c>
      <c r="O44" s="249">
        <f t="shared" si="0"/>
        <v>0</v>
      </c>
      <c r="P44" s="250">
        <f t="shared" si="1"/>
        <v>8</v>
      </c>
    </row>
    <row r="45" spans="1:16" ht="16.5" thickBot="1">
      <c r="A45">
        <v>39</v>
      </c>
      <c r="B45" s="422"/>
      <c r="C45" s="13" t="s">
        <v>38</v>
      </c>
      <c r="D45" s="14" t="s">
        <v>121</v>
      </c>
      <c r="E45" s="23" t="s">
        <v>39</v>
      </c>
      <c r="F45" s="228">
        <v>6.35</v>
      </c>
      <c r="G45" s="228">
        <v>6.35</v>
      </c>
      <c r="H45" s="228">
        <v>6.35</v>
      </c>
      <c r="I45" s="228">
        <v>6.35</v>
      </c>
      <c r="J45" s="228">
        <v>6.35</v>
      </c>
      <c r="K45" s="228">
        <v>6.35</v>
      </c>
      <c r="L45" s="228">
        <v>6.35</v>
      </c>
      <c r="M45" s="201">
        <v>4.8899999999999997</v>
      </c>
      <c r="N45" s="357">
        <v>6.95</v>
      </c>
      <c r="O45" s="249">
        <f t="shared" si="0"/>
        <v>42.126789366053174</v>
      </c>
      <c r="P45" s="250">
        <f t="shared" si="1"/>
        <v>9.4488188976378069</v>
      </c>
    </row>
    <row r="46" spans="1:16" ht="16.5" thickBot="1">
      <c r="A46">
        <v>40</v>
      </c>
      <c r="B46" s="422"/>
      <c r="C46" s="13" t="s">
        <v>38</v>
      </c>
      <c r="D46" s="14" t="s">
        <v>16</v>
      </c>
      <c r="E46" s="23" t="s">
        <v>39</v>
      </c>
      <c r="F46" s="246">
        <v>3.29</v>
      </c>
      <c r="G46" s="247">
        <v>3.29</v>
      </c>
      <c r="H46" s="248">
        <v>3.29</v>
      </c>
      <c r="I46" s="248">
        <v>3.29</v>
      </c>
      <c r="J46" s="234">
        <v>3.29</v>
      </c>
      <c r="K46" s="234">
        <v>3.29</v>
      </c>
      <c r="L46" s="234">
        <v>3.29</v>
      </c>
      <c r="M46" s="198">
        <v>3.29</v>
      </c>
      <c r="N46" s="347">
        <v>3.49</v>
      </c>
      <c r="O46" s="249">
        <f t="shared" si="0"/>
        <v>6.0790273556230972</v>
      </c>
      <c r="P46" s="250">
        <f t="shared" si="1"/>
        <v>6.0790273556230972</v>
      </c>
    </row>
    <row r="47" spans="1:16" ht="16.5" thickBot="1">
      <c r="A47">
        <v>41</v>
      </c>
      <c r="B47" s="422"/>
      <c r="C47" s="13" t="s">
        <v>40</v>
      </c>
      <c r="D47" s="14" t="s">
        <v>41</v>
      </c>
      <c r="E47" s="23" t="s">
        <v>39</v>
      </c>
      <c r="F47" s="246">
        <v>1.89</v>
      </c>
      <c r="G47" s="252">
        <v>2.29</v>
      </c>
      <c r="H47" s="248">
        <v>2.29</v>
      </c>
      <c r="I47" s="248">
        <v>2.29</v>
      </c>
      <c r="J47" s="259">
        <v>2.09</v>
      </c>
      <c r="K47" s="226">
        <v>2.68</v>
      </c>
      <c r="L47" s="243">
        <v>3.45</v>
      </c>
      <c r="M47" s="198">
        <v>2.95</v>
      </c>
      <c r="N47" s="347">
        <v>2.9</v>
      </c>
      <c r="O47" s="249">
        <f t="shared" si="0"/>
        <v>-1.6949152542372872</v>
      </c>
      <c r="P47" s="250">
        <f t="shared" si="1"/>
        <v>53.439153439153444</v>
      </c>
    </row>
    <row r="48" spans="1:16" ht="16.5" thickBot="1">
      <c r="A48">
        <v>42</v>
      </c>
      <c r="B48" s="422"/>
      <c r="C48" s="13" t="s">
        <v>40</v>
      </c>
      <c r="D48" s="14" t="s">
        <v>16</v>
      </c>
      <c r="E48" s="23" t="s">
        <v>39</v>
      </c>
      <c r="F48" s="53">
        <v>1.95</v>
      </c>
      <c r="G48" s="252">
        <v>1.95</v>
      </c>
      <c r="H48" s="248">
        <v>1.95</v>
      </c>
      <c r="I48" s="248">
        <v>1.95</v>
      </c>
      <c r="J48" s="130">
        <v>2.4500000000000002</v>
      </c>
      <c r="K48" s="234">
        <v>2.4500000000000002</v>
      </c>
      <c r="L48" s="234">
        <v>2.4500000000000002</v>
      </c>
      <c r="M48" s="219">
        <v>2.59</v>
      </c>
      <c r="N48" s="347">
        <v>2.59</v>
      </c>
      <c r="O48" s="249">
        <f t="shared" si="0"/>
        <v>0</v>
      </c>
      <c r="P48" s="250">
        <f t="shared" si="1"/>
        <v>32.820512820512818</v>
      </c>
    </row>
    <row r="49" spans="1:16" ht="16.5" thickBot="1">
      <c r="A49">
        <v>43</v>
      </c>
      <c r="B49" s="422"/>
      <c r="C49" s="13" t="s">
        <v>58</v>
      </c>
      <c r="D49" s="14" t="s">
        <v>59</v>
      </c>
      <c r="E49" s="23" t="s">
        <v>60</v>
      </c>
      <c r="F49" s="246">
        <v>1.89</v>
      </c>
      <c r="G49" s="252">
        <v>2.09</v>
      </c>
      <c r="H49" s="248">
        <v>2.09</v>
      </c>
      <c r="I49" s="248">
        <v>2.09</v>
      </c>
      <c r="J49" s="130">
        <v>2.95</v>
      </c>
      <c r="K49" s="234">
        <v>2.95</v>
      </c>
      <c r="L49" s="228">
        <v>2.65</v>
      </c>
      <c r="M49" s="200">
        <v>3.25</v>
      </c>
      <c r="N49" s="347">
        <v>3.39</v>
      </c>
      <c r="O49" s="249">
        <f t="shared" si="0"/>
        <v>4.3076923076923066</v>
      </c>
      <c r="P49" s="250">
        <f t="shared" si="1"/>
        <v>79.365079365079367</v>
      </c>
    </row>
    <row r="50" spans="1:16" ht="16.5" thickBot="1">
      <c r="A50">
        <v>44</v>
      </c>
      <c r="B50" s="422"/>
      <c r="C50" s="13" t="s">
        <v>63</v>
      </c>
      <c r="D50" s="14" t="s">
        <v>64</v>
      </c>
      <c r="E50" s="23" t="s">
        <v>39</v>
      </c>
      <c r="F50" s="246">
        <v>4.75</v>
      </c>
      <c r="G50" s="252">
        <v>4.75</v>
      </c>
      <c r="H50" s="248">
        <v>4.75</v>
      </c>
      <c r="I50" s="248">
        <v>4.75</v>
      </c>
      <c r="J50" s="123">
        <v>4.75</v>
      </c>
      <c r="K50" s="229">
        <v>4.99</v>
      </c>
      <c r="L50" s="236">
        <v>4.29</v>
      </c>
      <c r="M50" s="200">
        <v>5.75</v>
      </c>
      <c r="N50" s="356">
        <v>3.45</v>
      </c>
      <c r="O50" s="249">
        <f t="shared" si="0"/>
        <v>-40</v>
      </c>
      <c r="P50" s="250">
        <f t="shared" si="1"/>
        <v>-27.368421052631575</v>
      </c>
    </row>
    <row r="51" spans="1:16" ht="15.75" thickBot="1">
      <c r="A51">
        <v>45</v>
      </c>
      <c r="B51" s="422"/>
      <c r="C51" s="13" t="s">
        <v>63</v>
      </c>
      <c r="D51" s="14" t="s">
        <v>65</v>
      </c>
      <c r="E51" s="23" t="s">
        <v>39</v>
      </c>
      <c r="F51" s="246">
        <v>3.59</v>
      </c>
      <c r="G51" s="252">
        <v>3.95</v>
      </c>
      <c r="H51" s="248">
        <v>3.59</v>
      </c>
      <c r="I51" s="248">
        <v>3.59</v>
      </c>
      <c r="J51" s="123">
        <v>3.59</v>
      </c>
      <c r="K51" s="229">
        <v>3.59</v>
      </c>
      <c r="L51" s="234">
        <v>3.75</v>
      </c>
      <c r="M51" s="200">
        <v>3.75</v>
      </c>
      <c r="N51" s="200">
        <v>3.75</v>
      </c>
      <c r="O51" s="249">
        <f t="shared" si="0"/>
        <v>0</v>
      </c>
      <c r="P51" s="250">
        <f t="shared" si="1"/>
        <v>4.4568245125348227</v>
      </c>
    </row>
    <row r="52" spans="1:16" ht="16.5" thickBot="1">
      <c r="A52">
        <v>46</v>
      </c>
      <c r="B52" s="422"/>
      <c r="C52" s="13" t="s">
        <v>75</v>
      </c>
      <c r="D52" s="14" t="s">
        <v>76</v>
      </c>
      <c r="E52" s="23" t="s">
        <v>77</v>
      </c>
      <c r="F52" s="260">
        <v>9.65</v>
      </c>
      <c r="G52" s="247">
        <v>9.65</v>
      </c>
      <c r="H52" s="248">
        <v>9.65</v>
      </c>
      <c r="I52" s="248">
        <v>9.65</v>
      </c>
      <c r="J52" s="130">
        <v>9.65</v>
      </c>
      <c r="K52" s="234">
        <v>9.65</v>
      </c>
      <c r="L52" s="234">
        <v>9.65</v>
      </c>
      <c r="M52" s="200">
        <v>10.25</v>
      </c>
      <c r="N52" s="367">
        <v>10.25</v>
      </c>
      <c r="O52" s="249">
        <f t="shared" si="0"/>
        <v>0</v>
      </c>
      <c r="P52" s="250">
        <f t="shared" si="1"/>
        <v>6.2176165803108745</v>
      </c>
    </row>
    <row r="53" spans="1:16" ht="16.5" thickBot="1">
      <c r="A53">
        <v>47</v>
      </c>
      <c r="B53" s="422"/>
      <c r="C53" s="13" t="s">
        <v>78</v>
      </c>
      <c r="D53" s="14" t="s">
        <v>79</v>
      </c>
      <c r="E53" s="23" t="s">
        <v>80</v>
      </c>
      <c r="F53" s="53">
        <v>5.95</v>
      </c>
      <c r="G53" s="252">
        <v>4.95</v>
      </c>
      <c r="H53" s="248">
        <v>5.95</v>
      </c>
      <c r="I53" s="248">
        <v>5.95</v>
      </c>
      <c r="J53" s="130">
        <v>6.49</v>
      </c>
      <c r="K53" s="229">
        <v>6.49</v>
      </c>
      <c r="L53" s="228">
        <v>6.25</v>
      </c>
      <c r="M53" s="228">
        <v>6.25</v>
      </c>
      <c r="N53" s="367">
        <v>6.79</v>
      </c>
      <c r="O53" s="249">
        <f t="shared" si="0"/>
        <v>8.64</v>
      </c>
      <c r="P53" s="250">
        <f t="shared" si="1"/>
        <v>14.117647058823522</v>
      </c>
    </row>
    <row r="54" spans="1:16" ht="16.5" thickBot="1">
      <c r="A54">
        <v>48</v>
      </c>
      <c r="B54" s="422"/>
      <c r="C54" s="13" t="s">
        <v>81</v>
      </c>
      <c r="D54" s="14" t="s">
        <v>41</v>
      </c>
      <c r="E54" s="23" t="s">
        <v>82</v>
      </c>
      <c r="F54" s="246">
        <v>10.45</v>
      </c>
      <c r="G54" s="252">
        <v>10.45</v>
      </c>
      <c r="H54" s="248">
        <v>10.45</v>
      </c>
      <c r="I54" s="248">
        <v>10.45</v>
      </c>
      <c r="J54" s="123">
        <v>12.99</v>
      </c>
      <c r="K54" s="229">
        <v>12.99</v>
      </c>
      <c r="L54" s="228">
        <v>12.99</v>
      </c>
      <c r="M54" s="200">
        <v>14.75</v>
      </c>
      <c r="N54" s="347">
        <v>14.75</v>
      </c>
      <c r="O54" s="249">
        <f t="shared" si="0"/>
        <v>0</v>
      </c>
      <c r="P54" s="250">
        <f t="shared" si="1"/>
        <v>41.148325358851679</v>
      </c>
    </row>
    <row r="55" spans="1:16" ht="16.5" thickBot="1">
      <c r="A55">
        <v>49</v>
      </c>
      <c r="B55" s="422"/>
      <c r="C55" s="13" t="s">
        <v>81</v>
      </c>
      <c r="D55" s="14" t="s">
        <v>8</v>
      </c>
      <c r="E55" s="23" t="s">
        <v>82</v>
      </c>
      <c r="F55" s="246">
        <v>8.98</v>
      </c>
      <c r="G55" s="252">
        <v>8.98</v>
      </c>
      <c r="H55" s="248">
        <v>8.98</v>
      </c>
      <c r="I55" s="248">
        <v>8.98</v>
      </c>
      <c r="J55" s="77">
        <v>10.49</v>
      </c>
      <c r="K55" s="228">
        <v>11.89</v>
      </c>
      <c r="L55" s="228">
        <v>11.89</v>
      </c>
      <c r="M55" s="200">
        <v>12.85</v>
      </c>
      <c r="N55" s="347">
        <v>12.95</v>
      </c>
      <c r="O55" s="249">
        <f t="shared" si="0"/>
        <v>0.77821011673151474</v>
      </c>
      <c r="P55" s="250">
        <f t="shared" si="1"/>
        <v>44.20935412026725</v>
      </c>
    </row>
    <row r="56" spans="1:16" ht="16.5" thickBot="1">
      <c r="A56">
        <v>50</v>
      </c>
      <c r="B56" s="422"/>
      <c r="C56" s="13" t="s">
        <v>83</v>
      </c>
      <c r="D56" s="14" t="s">
        <v>84</v>
      </c>
      <c r="E56" s="23" t="s">
        <v>85</v>
      </c>
      <c r="F56" s="246">
        <v>9.99</v>
      </c>
      <c r="G56" s="252">
        <v>9.99</v>
      </c>
      <c r="H56" s="248">
        <v>9.99</v>
      </c>
      <c r="I56" s="248">
        <v>9.99</v>
      </c>
      <c r="J56" s="123">
        <v>12.75</v>
      </c>
      <c r="K56" s="229">
        <v>12.75</v>
      </c>
      <c r="L56" s="236">
        <v>12.98</v>
      </c>
      <c r="M56" s="200">
        <v>16.649999999999999</v>
      </c>
      <c r="N56" s="347">
        <v>16.95</v>
      </c>
      <c r="O56" s="249">
        <f t="shared" si="0"/>
        <v>1.8018018018018154</v>
      </c>
      <c r="P56" s="250">
        <f t="shared" si="1"/>
        <v>69.669669669669673</v>
      </c>
    </row>
    <row r="57" spans="1:16" ht="16.5" thickBot="1">
      <c r="A57">
        <v>51</v>
      </c>
      <c r="B57" s="422"/>
      <c r="C57" s="13" t="s">
        <v>83</v>
      </c>
      <c r="D57" s="14" t="s">
        <v>8</v>
      </c>
      <c r="E57" s="23" t="s">
        <v>85</v>
      </c>
      <c r="F57" s="246">
        <v>7.99</v>
      </c>
      <c r="G57" s="252">
        <v>7.99</v>
      </c>
      <c r="H57" s="248">
        <v>7.99</v>
      </c>
      <c r="I57" s="248">
        <v>7.99</v>
      </c>
      <c r="J57" s="77">
        <v>7.99</v>
      </c>
      <c r="K57" s="234">
        <v>11.99</v>
      </c>
      <c r="L57" s="228">
        <v>8.99</v>
      </c>
      <c r="M57" s="200">
        <v>13.75</v>
      </c>
      <c r="N57" s="356">
        <v>6.59</v>
      </c>
      <c r="O57" s="249">
        <f t="shared" si="0"/>
        <v>-52.072727272727271</v>
      </c>
      <c r="P57" s="250">
        <f t="shared" si="1"/>
        <v>-17.521902377972467</v>
      </c>
    </row>
    <row r="58" spans="1:16" ht="16.5" thickBot="1">
      <c r="A58">
        <v>52</v>
      </c>
      <c r="B58" s="423"/>
      <c r="C58" s="13" t="s">
        <v>86</v>
      </c>
      <c r="D58" s="14" t="s">
        <v>87</v>
      </c>
      <c r="E58" s="23" t="s">
        <v>107</v>
      </c>
      <c r="F58" s="246">
        <v>2.15</v>
      </c>
      <c r="G58" s="252">
        <v>2.15</v>
      </c>
      <c r="H58" s="248">
        <v>3.29</v>
      </c>
      <c r="I58" s="248">
        <v>3.29</v>
      </c>
      <c r="J58" s="244">
        <v>2.4900000000000002</v>
      </c>
      <c r="K58" s="245">
        <v>2.4900000000000002</v>
      </c>
      <c r="L58" s="245">
        <v>2.4900000000000002</v>
      </c>
      <c r="M58" s="245">
        <v>2.4900000000000002</v>
      </c>
      <c r="N58" s="367">
        <v>3.95</v>
      </c>
      <c r="O58" s="249">
        <f t="shared" si="0"/>
        <v>58.634538152610418</v>
      </c>
      <c r="P58" s="250">
        <f t="shared" si="1"/>
        <v>83.720930232558146</v>
      </c>
    </row>
    <row r="59" spans="1:16" ht="16.5" thickBot="1">
      <c r="A59">
        <v>53</v>
      </c>
      <c r="B59" s="527" t="s">
        <v>223</v>
      </c>
      <c r="C59" s="13" t="s">
        <v>95</v>
      </c>
      <c r="D59" s="14" t="s">
        <v>96</v>
      </c>
      <c r="E59" s="23" t="s">
        <v>97</v>
      </c>
      <c r="F59" s="246">
        <v>9.98</v>
      </c>
      <c r="G59" s="252">
        <v>9.98</v>
      </c>
      <c r="H59" s="248">
        <v>9.98</v>
      </c>
      <c r="I59" s="248">
        <v>9.98</v>
      </c>
      <c r="J59" s="77">
        <v>11.95</v>
      </c>
      <c r="K59" s="228">
        <v>11.95</v>
      </c>
      <c r="L59" s="228">
        <v>11.95</v>
      </c>
      <c r="M59" s="200">
        <v>12.98</v>
      </c>
      <c r="N59" s="367">
        <v>12.98</v>
      </c>
      <c r="O59" s="249">
        <f t="shared" si="0"/>
        <v>0</v>
      </c>
      <c r="P59" s="250">
        <f t="shared" si="1"/>
        <v>30.060120240480956</v>
      </c>
    </row>
    <row r="60" spans="1:16" ht="16.5" thickBot="1">
      <c r="A60">
        <v>54</v>
      </c>
      <c r="B60" s="528"/>
      <c r="C60" s="13" t="s">
        <v>98</v>
      </c>
      <c r="D60" s="14" t="s">
        <v>99</v>
      </c>
      <c r="E60" s="23" t="s">
        <v>97</v>
      </c>
      <c r="F60" s="246">
        <v>29.9</v>
      </c>
      <c r="G60" s="252">
        <v>37.9</v>
      </c>
      <c r="H60" s="248">
        <v>35.9</v>
      </c>
      <c r="I60" s="248">
        <v>35.9</v>
      </c>
      <c r="J60" s="77">
        <v>37.9</v>
      </c>
      <c r="K60" s="228">
        <v>37.9</v>
      </c>
      <c r="L60" s="228">
        <v>37.9</v>
      </c>
      <c r="M60" s="200">
        <v>31.9</v>
      </c>
      <c r="N60" s="347">
        <v>37.9</v>
      </c>
      <c r="O60" s="249">
        <f t="shared" si="0"/>
        <v>18.808777429467085</v>
      </c>
      <c r="P60" s="250">
        <f t="shared" si="1"/>
        <v>26.755852842809375</v>
      </c>
    </row>
    <row r="61" spans="1:16" ht="16.5" thickBot="1">
      <c r="A61">
        <v>55</v>
      </c>
      <c r="B61" s="528"/>
      <c r="C61" s="15" t="s">
        <v>100</v>
      </c>
      <c r="D61" s="16" t="s">
        <v>101</v>
      </c>
      <c r="E61" s="24" t="s">
        <v>102</v>
      </c>
      <c r="F61" s="253">
        <v>7.75</v>
      </c>
      <c r="G61" s="252">
        <v>7.75</v>
      </c>
      <c r="H61" s="248">
        <v>7.75</v>
      </c>
      <c r="I61" s="248">
        <v>7.75</v>
      </c>
      <c r="J61" s="77">
        <v>8.99</v>
      </c>
      <c r="K61" s="234">
        <v>8.9499999999999993</v>
      </c>
      <c r="L61" s="236">
        <v>7.45</v>
      </c>
      <c r="M61" s="219">
        <v>11.45</v>
      </c>
      <c r="N61" s="367">
        <v>11.45</v>
      </c>
      <c r="O61" s="249">
        <f t="shared" si="0"/>
        <v>0</v>
      </c>
      <c r="P61" s="250">
        <f t="shared" si="1"/>
        <v>47.741935483870975</v>
      </c>
    </row>
    <row r="62" spans="1:16" ht="16.5" thickBot="1">
      <c r="A62">
        <v>56</v>
      </c>
      <c r="B62" s="529"/>
      <c r="C62" s="20" t="s">
        <v>56</v>
      </c>
      <c r="D62" s="21" t="s">
        <v>57</v>
      </c>
      <c r="E62" s="25" t="s">
        <v>49</v>
      </c>
      <c r="F62" s="261">
        <v>7.99</v>
      </c>
      <c r="G62" s="262">
        <v>9.35</v>
      </c>
      <c r="H62" s="263">
        <v>7.95</v>
      </c>
      <c r="I62" s="263">
        <v>7.95</v>
      </c>
      <c r="J62" s="264">
        <v>7.95</v>
      </c>
      <c r="K62" s="264">
        <v>7.95</v>
      </c>
      <c r="L62" s="265">
        <v>9.85</v>
      </c>
      <c r="M62" s="266">
        <v>12.99</v>
      </c>
      <c r="N62" s="358">
        <v>6.99</v>
      </c>
      <c r="O62" s="249">
        <f t="shared" si="0"/>
        <v>-46.189376443418013</v>
      </c>
      <c r="P62" s="250">
        <f t="shared" si="1"/>
        <v>-12.515644555694621</v>
      </c>
    </row>
    <row r="63" spans="1:16">
      <c r="F63" s="211">
        <f>SUM(F7:F62)</f>
        <v>488.39999999999992</v>
      </c>
      <c r="G63" s="211">
        <f t="shared" ref="G63:N63" si="2">SUM(G7:G62)</f>
        <v>504.46999999999997</v>
      </c>
      <c r="H63" s="211">
        <f t="shared" si="2"/>
        <v>475.07999999999981</v>
      </c>
      <c r="I63" s="211">
        <f t="shared" si="2"/>
        <v>475.07999999999981</v>
      </c>
      <c r="J63" s="211">
        <f t="shared" si="2"/>
        <v>543.38</v>
      </c>
      <c r="K63" s="211">
        <f t="shared" si="2"/>
        <v>561.6</v>
      </c>
      <c r="L63" s="211">
        <f t="shared" si="2"/>
        <v>563.15000000000009</v>
      </c>
      <c r="M63" s="211">
        <f t="shared" si="2"/>
        <v>585.9</v>
      </c>
      <c r="N63" s="211">
        <f t="shared" si="2"/>
        <v>582.07999999999993</v>
      </c>
      <c r="O63" s="249">
        <f t="shared" si="0"/>
        <v>-0.65198839392388663</v>
      </c>
      <c r="P63" s="250">
        <f t="shared" si="1"/>
        <v>19.18099918099918</v>
      </c>
    </row>
  </sheetData>
  <sheetProtection password="ECE5" sheet="1" objects="1" scenarios="1"/>
  <mergeCells count="17">
    <mergeCell ref="N5:N6"/>
    <mergeCell ref="M5:M6"/>
    <mergeCell ref="L5:L6"/>
    <mergeCell ref="K5:K6"/>
    <mergeCell ref="J5:J6"/>
    <mergeCell ref="I5:I6"/>
    <mergeCell ref="H5:H6"/>
    <mergeCell ref="B59:B62"/>
    <mergeCell ref="B7:B38"/>
    <mergeCell ref="B39:B58"/>
    <mergeCell ref="A1:G1"/>
    <mergeCell ref="A2:G2"/>
    <mergeCell ref="A3:F3"/>
    <mergeCell ref="A5:E5"/>
    <mergeCell ref="F5:F6"/>
    <mergeCell ref="A6:C6"/>
    <mergeCell ref="G5:G6"/>
  </mergeCells>
  <phoneticPr fontId="24" type="noConversion"/>
  <pageMargins left="0.511811024" right="0.511811024" top="0.78740157499999996" bottom="0.78740157499999996" header="0.31496062000000002" footer="0.31496062000000002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P64" sqref="P64"/>
    </sheetView>
  </sheetViews>
  <sheetFormatPr defaultRowHeight="15"/>
  <cols>
    <col min="1" max="1" width="3.28515625" customWidth="1"/>
    <col min="2" max="2" width="3.85546875" customWidth="1"/>
    <col min="3" max="3" width="33.28515625" bestFit="1" customWidth="1"/>
    <col min="4" max="4" width="17" bestFit="1" customWidth="1"/>
    <col min="6" max="6" width="10.5703125" style="66" bestFit="1" customWidth="1"/>
    <col min="7" max="9" width="10.5703125" bestFit="1" customWidth="1"/>
    <col min="10" max="10" width="10.7109375" customWidth="1"/>
    <col min="11" max="11" width="11" style="151" customWidth="1"/>
    <col min="12" max="12" width="10.85546875" style="151" customWidth="1"/>
    <col min="13" max="14" width="11.140625" style="151" customWidth="1"/>
    <col min="15" max="15" width="11.42578125" bestFit="1" customWidth="1"/>
    <col min="16" max="16" width="12.85546875" bestFit="1" customWidth="1"/>
  </cols>
  <sheetData>
    <row r="1" spans="1:16">
      <c r="A1" s="499" t="s">
        <v>137</v>
      </c>
      <c r="B1" s="499"/>
      <c r="C1" s="499"/>
      <c r="D1" s="499"/>
      <c r="E1" s="499"/>
      <c r="F1" s="499"/>
      <c r="G1" s="499"/>
    </row>
    <row r="2" spans="1:16">
      <c r="A2" s="499" t="s">
        <v>139</v>
      </c>
      <c r="B2" s="499"/>
      <c r="C2" s="499"/>
      <c r="D2" s="499"/>
      <c r="E2" s="499"/>
      <c r="F2" s="499"/>
      <c r="G2" s="499"/>
    </row>
    <row r="3" spans="1:16">
      <c r="A3" s="500" t="s">
        <v>146</v>
      </c>
      <c r="B3" s="500"/>
      <c r="C3" s="500"/>
      <c r="D3" s="500"/>
      <c r="E3" s="500"/>
      <c r="F3" s="500"/>
    </row>
    <row r="4" spans="1:16" ht="15.75" thickBot="1">
      <c r="A4" s="17"/>
      <c r="B4" s="17"/>
      <c r="C4" s="17"/>
      <c r="D4" s="17"/>
      <c r="E4" s="17"/>
    </row>
    <row r="5" spans="1:16" ht="15" customHeight="1">
      <c r="A5" s="532" t="s">
        <v>141</v>
      </c>
      <c r="B5" s="533"/>
      <c r="C5" s="533"/>
      <c r="D5" s="533"/>
      <c r="E5" s="534"/>
      <c r="F5" s="541" t="s">
        <v>266</v>
      </c>
      <c r="G5" s="541" t="s">
        <v>267</v>
      </c>
      <c r="H5" s="541" t="s">
        <v>268</v>
      </c>
      <c r="I5" s="541" t="s">
        <v>269</v>
      </c>
      <c r="J5" s="541" t="s">
        <v>230</v>
      </c>
      <c r="K5" s="541" t="s">
        <v>238</v>
      </c>
      <c r="L5" s="541" t="s">
        <v>243</v>
      </c>
      <c r="M5" s="541" t="s">
        <v>270</v>
      </c>
      <c r="N5" s="541" t="s">
        <v>282</v>
      </c>
      <c r="O5" s="37" t="s">
        <v>151</v>
      </c>
      <c r="P5" s="37" t="s">
        <v>151</v>
      </c>
    </row>
    <row r="6" spans="1:16" ht="15.75" thickBot="1">
      <c r="A6" s="535" t="s">
        <v>0</v>
      </c>
      <c r="B6" s="536"/>
      <c r="C6" s="537"/>
      <c r="D6" s="18" t="s">
        <v>1</v>
      </c>
      <c r="E6" s="19" t="s">
        <v>138</v>
      </c>
      <c r="F6" s="542"/>
      <c r="G6" s="542"/>
      <c r="H6" s="542"/>
      <c r="I6" s="542"/>
      <c r="J6" s="542"/>
      <c r="K6" s="542"/>
      <c r="L6" s="542"/>
      <c r="M6" s="542"/>
      <c r="N6" s="542"/>
      <c r="O6" s="37" t="s">
        <v>152</v>
      </c>
      <c r="P6" s="37" t="s">
        <v>153</v>
      </c>
    </row>
    <row r="7" spans="1:16" ht="16.5" thickBot="1">
      <c r="A7">
        <v>1</v>
      </c>
      <c r="B7" s="421" t="s">
        <v>221</v>
      </c>
      <c r="C7" s="11" t="s">
        <v>2</v>
      </c>
      <c r="D7" s="12" t="s">
        <v>3</v>
      </c>
      <c r="E7" s="22" t="s">
        <v>4</v>
      </c>
      <c r="F7" s="267">
        <v>6.59</v>
      </c>
      <c r="G7" s="268">
        <v>6.59</v>
      </c>
      <c r="H7" s="268">
        <v>6.59</v>
      </c>
      <c r="I7" s="269">
        <v>6.59</v>
      </c>
      <c r="J7" s="270">
        <v>6.98</v>
      </c>
      <c r="K7" s="226">
        <v>6.98</v>
      </c>
      <c r="L7" s="226">
        <v>6.98</v>
      </c>
      <c r="M7" s="198">
        <v>8.99</v>
      </c>
      <c r="N7" s="315">
        <v>8.99</v>
      </c>
      <c r="O7" s="249">
        <f>N7*100/M7-100</f>
        <v>0</v>
      </c>
      <c r="P7" s="250">
        <f>N7*100/F7-100</f>
        <v>36.418816388467377</v>
      </c>
    </row>
    <row r="8" spans="1:16" ht="16.5" thickBot="1">
      <c r="A8">
        <v>2</v>
      </c>
      <c r="B8" s="422"/>
      <c r="C8" s="13" t="s">
        <v>2</v>
      </c>
      <c r="D8" s="14" t="s">
        <v>5</v>
      </c>
      <c r="E8" s="23" t="s">
        <v>6</v>
      </c>
      <c r="F8" s="267">
        <v>4.79</v>
      </c>
      <c r="G8" s="268">
        <v>5.97</v>
      </c>
      <c r="H8" s="268">
        <v>5.99</v>
      </c>
      <c r="I8" s="271">
        <v>8.98</v>
      </c>
      <c r="J8" s="272">
        <v>8.7899999999999991</v>
      </c>
      <c r="K8" s="228">
        <v>8.7899999999999991</v>
      </c>
      <c r="L8" s="228">
        <v>8.7899999999999991</v>
      </c>
      <c r="M8" s="219">
        <v>8.7899999999999991</v>
      </c>
      <c r="N8" s="366">
        <v>9.98</v>
      </c>
      <c r="O8" s="249">
        <f t="shared" ref="O8:O62" si="0">N8*100/M8-100</f>
        <v>13.538111490329925</v>
      </c>
      <c r="P8" s="250">
        <f t="shared" ref="P8:P62" si="1">N8*100/F8-100</f>
        <v>108.35073068893527</v>
      </c>
    </row>
    <row r="9" spans="1:16" ht="16.5" thickBot="1">
      <c r="A9">
        <v>3</v>
      </c>
      <c r="B9" s="422"/>
      <c r="C9" s="13" t="s">
        <v>7</v>
      </c>
      <c r="D9" s="14" t="s">
        <v>8</v>
      </c>
      <c r="E9" s="23" t="s">
        <v>9</v>
      </c>
      <c r="F9" s="267">
        <v>16.89</v>
      </c>
      <c r="G9" s="268">
        <v>17.989999999999998</v>
      </c>
      <c r="H9" s="268">
        <v>16.79</v>
      </c>
      <c r="I9" s="271">
        <v>15.99</v>
      </c>
      <c r="J9" s="272">
        <v>17.940000000000001</v>
      </c>
      <c r="K9" s="228">
        <v>17.940000000000001</v>
      </c>
      <c r="L9" s="228">
        <v>15.69</v>
      </c>
      <c r="M9" s="200">
        <v>17.98</v>
      </c>
      <c r="N9" s="316">
        <v>15.98</v>
      </c>
      <c r="O9" s="249">
        <f t="shared" si="0"/>
        <v>-11.123470522803117</v>
      </c>
      <c r="P9" s="250">
        <f t="shared" si="1"/>
        <v>-5.3878034339846153</v>
      </c>
    </row>
    <row r="10" spans="1:16" ht="16.5" thickBot="1">
      <c r="A10">
        <v>4</v>
      </c>
      <c r="B10" s="422"/>
      <c r="C10" s="13" t="s">
        <v>17</v>
      </c>
      <c r="D10" s="14" t="s">
        <v>18</v>
      </c>
      <c r="E10" s="23" t="s">
        <v>9</v>
      </c>
      <c r="F10" s="267">
        <v>20.99</v>
      </c>
      <c r="G10" s="268">
        <v>19.98</v>
      </c>
      <c r="H10" s="268">
        <v>17.98</v>
      </c>
      <c r="I10" s="271">
        <v>18.98</v>
      </c>
      <c r="J10" s="272">
        <v>19.59</v>
      </c>
      <c r="K10" s="228">
        <v>18.98</v>
      </c>
      <c r="L10" s="228">
        <v>19.489999999999998</v>
      </c>
      <c r="M10" s="200">
        <v>20.98</v>
      </c>
      <c r="N10" s="316">
        <v>20.98</v>
      </c>
      <c r="O10" s="249">
        <f t="shared" si="0"/>
        <v>0</v>
      </c>
      <c r="P10" s="250">
        <f t="shared" si="1"/>
        <v>-4.7641734159114435E-2</v>
      </c>
    </row>
    <row r="11" spans="1:16" ht="16.5" thickBot="1">
      <c r="A11">
        <v>5</v>
      </c>
      <c r="B11" s="422"/>
      <c r="C11" s="13" t="s">
        <v>17</v>
      </c>
      <c r="D11" s="14" t="s">
        <v>19</v>
      </c>
      <c r="E11" s="23" t="s">
        <v>9</v>
      </c>
      <c r="F11" s="267">
        <v>19.98</v>
      </c>
      <c r="G11" s="268">
        <v>19.98</v>
      </c>
      <c r="H11" s="268">
        <v>16.989999999999998</v>
      </c>
      <c r="I11" s="271">
        <v>18.59</v>
      </c>
      <c r="J11" s="272">
        <v>18.579999999999998</v>
      </c>
      <c r="K11" s="228">
        <v>18.59</v>
      </c>
      <c r="L11" s="273">
        <v>16.98</v>
      </c>
      <c r="M11" s="200">
        <v>21.99</v>
      </c>
      <c r="N11" s="316">
        <v>21.99</v>
      </c>
      <c r="O11" s="249">
        <f t="shared" si="0"/>
        <v>0</v>
      </c>
      <c r="P11" s="250">
        <f t="shared" si="1"/>
        <v>10.060060060060053</v>
      </c>
    </row>
    <row r="12" spans="1:16" ht="16.5" thickBot="1">
      <c r="A12">
        <v>6</v>
      </c>
      <c r="B12" s="422"/>
      <c r="C12" s="13" t="s">
        <v>20</v>
      </c>
      <c r="D12" s="14" t="s">
        <v>21</v>
      </c>
      <c r="E12" s="23" t="s">
        <v>9</v>
      </c>
      <c r="F12" s="267">
        <v>24.98</v>
      </c>
      <c r="G12" s="268">
        <v>22.99</v>
      </c>
      <c r="H12" s="268">
        <v>21.98</v>
      </c>
      <c r="I12" s="271">
        <v>21.98</v>
      </c>
      <c r="J12" s="275">
        <v>21.98</v>
      </c>
      <c r="K12" s="228">
        <v>21.98</v>
      </c>
      <c r="L12" s="228">
        <v>21.98</v>
      </c>
      <c r="M12" s="201">
        <v>19.89</v>
      </c>
      <c r="N12" s="316">
        <v>24.89</v>
      </c>
      <c r="O12" s="249">
        <f t="shared" si="0"/>
        <v>25.138260432378075</v>
      </c>
      <c r="P12" s="250">
        <f t="shared" si="1"/>
        <v>-0.36028823058447301</v>
      </c>
    </row>
    <row r="13" spans="1:16" ht="16.5" thickBot="1">
      <c r="A13">
        <v>7</v>
      </c>
      <c r="B13" s="422"/>
      <c r="C13" s="13" t="s">
        <v>22</v>
      </c>
      <c r="D13" s="14" t="s">
        <v>23</v>
      </c>
      <c r="E13" s="23" t="s">
        <v>9</v>
      </c>
      <c r="F13" s="267">
        <v>23.99</v>
      </c>
      <c r="G13" s="268">
        <v>21.9</v>
      </c>
      <c r="H13" s="268">
        <v>21.9</v>
      </c>
      <c r="I13" s="271">
        <v>26.98</v>
      </c>
      <c r="J13" s="274">
        <v>26.98</v>
      </c>
      <c r="K13" s="228">
        <v>25.98</v>
      </c>
      <c r="L13" s="234">
        <v>25.98</v>
      </c>
      <c r="M13" s="200">
        <v>24.98</v>
      </c>
      <c r="N13" s="316">
        <v>27.99</v>
      </c>
      <c r="O13" s="249">
        <f t="shared" si="0"/>
        <v>12.049639711769416</v>
      </c>
      <c r="P13" s="250">
        <f t="shared" si="1"/>
        <v>16.673614005835773</v>
      </c>
    </row>
    <row r="14" spans="1:16" ht="16.5" thickBot="1">
      <c r="A14">
        <v>8</v>
      </c>
      <c r="B14" s="422"/>
      <c r="C14" s="13" t="s">
        <v>22</v>
      </c>
      <c r="D14" s="14" t="s">
        <v>24</v>
      </c>
      <c r="E14" s="23" t="s">
        <v>9</v>
      </c>
      <c r="F14" s="267">
        <v>26.49</v>
      </c>
      <c r="G14" s="268">
        <v>23.9</v>
      </c>
      <c r="H14" s="268">
        <v>24.98</v>
      </c>
      <c r="I14" s="271">
        <v>24.98</v>
      </c>
      <c r="J14" s="275">
        <v>22.9</v>
      </c>
      <c r="K14" s="228">
        <v>24.98</v>
      </c>
      <c r="L14" s="234">
        <v>24.98</v>
      </c>
      <c r="M14" s="200">
        <v>26.99</v>
      </c>
      <c r="N14" s="316">
        <v>26.99</v>
      </c>
      <c r="O14" s="249">
        <f t="shared" si="0"/>
        <v>0</v>
      </c>
      <c r="P14" s="250">
        <f t="shared" si="1"/>
        <v>1.8875047187618037</v>
      </c>
    </row>
    <row r="15" spans="1:16" ht="16.5" thickBot="1">
      <c r="A15">
        <v>9</v>
      </c>
      <c r="B15" s="422"/>
      <c r="C15" s="13" t="s">
        <v>22</v>
      </c>
      <c r="D15" s="14" t="s">
        <v>25</v>
      </c>
      <c r="E15" s="23" t="s">
        <v>9</v>
      </c>
      <c r="F15" s="267">
        <v>29.98</v>
      </c>
      <c r="G15" s="267">
        <v>29.98</v>
      </c>
      <c r="H15" s="267">
        <v>29.98</v>
      </c>
      <c r="I15" s="276">
        <v>29.98</v>
      </c>
      <c r="J15" s="276">
        <v>29.98</v>
      </c>
      <c r="K15" s="276">
        <v>29.98</v>
      </c>
      <c r="L15" s="276">
        <v>29.98</v>
      </c>
      <c r="M15" s="276">
        <v>29.98</v>
      </c>
      <c r="N15" s="316"/>
      <c r="O15" s="249">
        <f t="shared" si="0"/>
        <v>-100</v>
      </c>
      <c r="P15" s="250">
        <f t="shared" si="1"/>
        <v>-100</v>
      </c>
    </row>
    <row r="16" spans="1:16" ht="16.5" thickBot="1">
      <c r="A16">
        <v>10</v>
      </c>
      <c r="B16" s="422"/>
      <c r="C16" s="13" t="s">
        <v>26</v>
      </c>
      <c r="D16" s="14" t="s">
        <v>27</v>
      </c>
      <c r="E16" s="23" t="s">
        <v>4</v>
      </c>
      <c r="F16" s="267">
        <v>3.58</v>
      </c>
      <c r="G16" s="268">
        <v>5.49</v>
      </c>
      <c r="H16" s="268">
        <v>5.49</v>
      </c>
      <c r="I16" s="271">
        <v>5.99</v>
      </c>
      <c r="J16" s="274">
        <v>6.79</v>
      </c>
      <c r="K16" s="234">
        <v>6.89</v>
      </c>
      <c r="L16" s="234">
        <v>6.98</v>
      </c>
      <c r="M16" s="219">
        <v>6.98</v>
      </c>
      <c r="N16" s="316">
        <v>6.98</v>
      </c>
      <c r="O16" s="249">
        <f t="shared" si="0"/>
        <v>0</v>
      </c>
      <c r="P16" s="250">
        <f t="shared" si="1"/>
        <v>94.97206703910615</v>
      </c>
    </row>
    <row r="17" spans="1:16" ht="16.5" thickBot="1">
      <c r="A17">
        <v>11</v>
      </c>
      <c r="B17" s="422"/>
      <c r="C17" s="13" t="s">
        <v>28</v>
      </c>
      <c r="D17" s="14" t="s">
        <v>27</v>
      </c>
      <c r="E17" s="23" t="s">
        <v>6</v>
      </c>
      <c r="F17" s="267">
        <v>3.58</v>
      </c>
      <c r="G17" s="268">
        <v>5.49</v>
      </c>
      <c r="H17" s="268">
        <v>5.49</v>
      </c>
      <c r="I17" s="271">
        <v>5.99</v>
      </c>
      <c r="J17" s="272">
        <v>6.79</v>
      </c>
      <c r="K17" s="234">
        <v>6.89</v>
      </c>
      <c r="L17" s="234">
        <v>6.98</v>
      </c>
      <c r="M17" s="219">
        <v>6.98</v>
      </c>
      <c r="N17" s="366">
        <v>6.98</v>
      </c>
      <c r="O17" s="249">
        <f t="shared" si="0"/>
        <v>0</v>
      </c>
      <c r="P17" s="250">
        <f t="shared" si="1"/>
        <v>94.97206703910615</v>
      </c>
    </row>
    <row r="18" spans="1:16" ht="16.5" thickBot="1">
      <c r="A18">
        <v>12</v>
      </c>
      <c r="B18" s="422"/>
      <c r="C18" s="13" t="s">
        <v>29</v>
      </c>
      <c r="D18" s="14" t="s">
        <v>30</v>
      </c>
      <c r="E18" s="23" t="s">
        <v>31</v>
      </c>
      <c r="F18" s="268">
        <v>16.98</v>
      </c>
      <c r="G18" s="268">
        <v>16.98</v>
      </c>
      <c r="H18" s="268">
        <v>16.98</v>
      </c>
      <c r="I18" s="277">
        <v>16.98</v>
      </c>
      <c r="J18" s="277">
        <v>16.98</v>
      </c>
      <c r="K18" s="277">
        <v>16.98</v>
      </c>
      <c r="L18" s="228">
        <v>18.48</v>
      </c>
      <c r="M18" s="228">
        <v>18.48</v>
      </c>
      <c r="N18" s="400">
        <v>17.98</v>
      </c>
      <c r="O18" s="249">
        <f t="shared" si="0"/>
        <v>-2.7056277056277054</v>
      </c>
      <c r="P18" s="250">
        <f t="shared" si="1"/>
        <v>5.8892815076560652</v>
      </c>
    </row>
    <row r="19" spans="1:16" ht="16.5" thickBot="1">
      <c r="A19">
        <v>13</v>
      </c>
      <c r="B19" s="422"/>
      <c r="C19" s="13" t="s">
        <v>29</v>
      </c>
      <c r="D19" s="14" t="s">
        <v>32</v>
      </c>
      <c r="E19" s="23" t="s">
        <v>31</v>
      </c>
      <c r="F19" s="267">
        <v>13.99</v>
      </c>
      <c r="G19" s="268">
        <v>15.99</v>
      </c>
      <c r="H19" s="268">
        <v>17.48</v>
      </c>
      <c r="I19" s="271">
        <v>17.96</v>
      </c>
      <c r="J19" s="272">
        <v>17.96</v>
      </c>
      <c r="K19" s="228">
        <v>17.96</v>
      </c>
      <c r="L19" s="228">
        <v>17.96</v>
      </c>
      <c r="M19" s="219">
        <v>17.96</v>
      </c>
      <c r="N19" s="366">
        <v>17.96</v>
      </c>
      <c r="O19" s="249">
        <f t="shared" si="0"/>
        <v>0</v>
      </c>
      <c r="P19" s="250">
        <f t="shared" si="1"/>
        <v>28.37741243745532</v>
      </c>
    </row>
    <row r="20" spans="1:16" ht="16.5" thickBot="1">
      <c r="A20">
        <v>14</v>
      </c>
      <c r="B20" s="422"/>
      <c r="C20" s="13" t="s">
        <v>29</v>
      </c>
      <c r="D20" s="14" t="s">
        <v>33</v>
      </c>
      <c r="E20" s="23" t="s">
        <v>31</v>
      </c>
      <c r="F20" s="267">
        <v>15.99</v>
      </c>
      <c r="G20" s="268">
        <v>16.989999999999998</v>
      </c>
      <c r="H20" s="268">
        <v>14.98</v>
      </c>
      <c r="I20" s="271">
        <v>18.89</v>
      </c>
      <c r="J20" s="272">
        <v>18.89</v>
      </c>
      <c r="K20" s="228">
        <v>17.96</v>
      </c>
      <c r="L20" s="228">
        <v>17.989999999999998</v>
      </c>
      <c r="M20" s="200">
        <v>14.98</v>
      </c>
      <c r="N20" s="366">
        <v>18.89</v>
      </c>
      <c r="O20" s="249">
        <f t="shared" si="0"/>
        <v>26.101468624833103</v>
      </c>
      <c r="P20" s="250">
        <f t="shared" si="1"/>
        <v>18.136335209505944</v>
      </c>
    </row>
    <row r="21" spans="1:16" ht="16.5" thickBot="1">
      <c r="A21">
        <v>15</v>
      </c>
      <c r="B21" s="422"/>
      <c r="C21" s="13" t="s">
        <v>42</v>
      </c>
      <c r="D21" s="14" t="s">
        <v>43</v>
      </c>
      <c r="E21" s="23" t="s">
        <v>105</v>
      </c>
      <c r="F21" s="267">
        <v>3.15</v>
      </c>
      <c r="G21" s="268">
        <v>3.15</v>
      </c>
      <c r="H21" s="268">
        <v>3.25</v>
      </c>
      <c r="I21" s="271">
        <v>2.99</v>
      </c>
      <c r="J21" s="275">
        <v>2.99</v>
      </c>
      <c r="K21" s="229">
        <v>2.4900000000000002</v>
      </c>
      <c r="L21" s="236">
        <v>2.88</v>
      </c>
      <c r="M21" s="200">
        <v>3.69</v>
      </c>
      <c r="N21" s="400">
        <v>3.69</v>
      </c>
      <c r="O21" s="249">
        <f t="shared" si="0"/>
        <v>0</v>
      </c>
      <c r="P21" s="250">
        <f t="shared" si="1"/>
        <v>17.142857142857153</v>
      </c>
    </row>
    <row r="22" spans="1:16" ht="16.5" thickBot="1">
      <c r="A22">
        <v>16</v>
      </c>
      <c r="B22" s="422"/>
      <c r="C22" s="13" t="s">
        <v>44</v>
      </c>
      <c r="D22" s="14" t="s">
        <v>45</v>
      </c>
      <c r="E22" s="23" t="s">
        <v>106</v>
      </c>
      <c r="F22" s="267">
        <v>3.59</v>
      </c>
      <c r="G22" s="268">
        <v>4.99</v>
      </c>
      <c r="H22" s="268">
        <v>4.99</v>
      </c>
      <c r="I22" s="271">
        <v>4.99</v>
      </c>
      <c r="J22" s="272">
        <v>4.29</v>
      </c>
      <c r="K22" s="228">
        <v>4.99</v>
      </c>
      <c r="L22" s="236">
        <v>4.3899999999999997</v>
      </c>
      <c r="M22" s="200">
        <v>5.49</v>
      </c>
      <c r="N22" s="366">
        <v>6.98</v>
      </c>
      <c r="O22" s="249">
        <f t="shared" si="0"/>
        <v>27.140255009107463</v>
      </c>
      <c r="P22" s="250">
        <f t="shared" si="1"/>
        <v>94.428969359331489</v>
      </c>
    </row>
    <row r="23" spans="1:16" ht="16.5" thickBot="1">
      <c r="A23">
        <v>17</v>
      </c>
      <c r="B23" s="422"/>
      <c r="C23" s="13" t="s">
        <v>46</v>
      </c>
      <c r="D23" s="14" t="s">
        <v>21</v>
      </c>
      <c r="E23" s="23" t="s">
        <v>31</v>
      </c>
      <c r="F23" s="267">
        <v>4.99</v>
      </c>
      <c r="G23" s="268">
        <v>4.99</v>
      </c>
      <c r="H23" s="268">
        <v>5.49</v>
      </c>
      <c r="I23" s="271">
        <v>4.99</v>
      </c>
      <c r="J23" s="274">
        <v>8.98</v>
      </c>
      <c r="K23" s="234">
        <v>4.99</v>
      </c>
      <c r="L23" s="228">
        <v>4.99</v>
      </c>
      <c r="M23" s="219">
        <v>8.98</v>
      </c>
      <c r="N23" s="354">
        <v>3.99</v>
      </c>
      <c r="O23" s="249">
        <f t="shared" si="0"/>
        <v>-55.56792873051225</v>
      </c>
      <c r="P23" s="250">
        <f t="shared" si="1"/>
        <v>-20.040080160320642</v>
      </c>
    </row>
    <row r="24" spans="1:16" ht="16.5" thickBot="1">
      <c r="A24">
        <v>18</v>
      </c>
      <c r="B24" s="422"/>
      <c r="C24" s="13" t="s">
        <v>47</v>
      </c>
      <c r="D24" s="14" t="s">
        <v>48</v>
      </c>
      <c r="E24" s="23" t="s">
        <v>49</v>
      </c>
      <c r="F24" s="267">
        <v>5.39</v>
      </c>
      <c r="G24" s="268">
        <v>4.99</v>
      </c>
      <c r="H24" s="268">
        <v>5.69</v>
      </c>
      <c r="I24" s="271">
        <v>3.69</v>
      </c>
      <c r="J24" s="275">
        <v>3.69</v>
      </c>
      <c r="K24" s="228">
        <v>6.29</v>
      </c>
      <c r="L24" s="236">
        <v>3.98</v>
      </c>
      <c r="M24" s="200">
        <v>8.99</v>
      </c>
      <c r="N24" s="354">
        <v>5.98</v>
      </c>
      <c r="O24" s="249">
        <f t="shared" si="0"/>
        <v>-33.481646273637381</v>
      </c>
      <c r="P24" s="250">
        <f t="shared" si="1"/>
        <v>10.946196660482386</v>
      </c>
    </row>
    <row r="25" spans="1:16" ht="16.5" thickBot="1">
      <c r="A25">
        <v>19</v>
      </c>
      <c r="B25" s="422"/>
      <c r="C25" s="13" t="s">
        <v>50</v>
      </c>
      <c r="D25" s="14" t="s">
        <v>51</v>
      </c>
      <c r="E25" s="23" t="s">
        <v>9</v>
      </c>
      <c r="F25" s="267">
        <v>17.489999999999998</v>
      </c>
      <c r="G25" s="268">
        <v>17.489999999999998</v>
      </c>
      <c r="H25" s="268">
        <v>16.98</v>
      </c>
      <c r="I25" s="271">
        <v>21.99</v>
      </c>
      <c r="J25" s="272">
        <v>19.98</v>
      </c>
      <c r="K25" s="229">
        <v>20.98</v>
      </c>
      <c r="L25" s="228">
        <v>21.98</v>
      </c>
      <c r="M25" s="201">
        <v>19.98</v>
      </c>
      <c r="N25" s="316">
        <v>22.89</v>
      </c>
      <c r="O25" s="249">
        <f t="shared" si="0"/>
        <v>14.564564564564563</v>
      </c>
      <c r="P25" s="250">
        <f t="shared" si="1"/>
        <v>30.874785591766738</v>
      </c>
    </row>
    <row r="26" spans="1:16" ht="16.5" thickBot="1">
      <c r="A26">
        <v>20</v>
      </c>
      <c r="B26" s="422"/>
      <c r="C26" s="13" t="s">
        <v>52</v>
      </c>
      <c r="D26" s="14" t="s">
        <v>53</v>
      </c>
      <c r="E26" s="23" t="s">
        <v>49</v>
      </c>
      <c r="F26" s="267">
        <v>8.69</v>
      </c>
      <c r="G26" s="268">
        <v>8.39</v>
      </c>
      <c r="H26" s="268">
        <v>8.39</v>
      </c>
      <c r="I26" s="271">
        <v>9.49</v>
      </c>
      <c r="J26" s="272">
        <v>9.98</v>
      </c>
      <c r="K26" s="234">
        <v>11.69</v>
      </c>
      <c r="L26" s="234">
        <v>11.69</v>
      </c>
      <c r="M26" s="200">
        <v>11.49</v>
      </c>
      <c r="N26" s="316">
        <v>11.49</v>
      </c>
      <c r="O26" s="249">
        <f t="shared" si="0"/>
        <v>0</v>
      </c>
      <c r="P26" s="250">
        <f t="shared" si="1"/>
        <v>32.22094361334868</v>
      </c>
    </row>
    <row r="27" spans="1:16" ht="16.5" thickBot="1">
      <c r="A27">
        <v>21</v>
      </c>
      <c r="B27" s="422"/>
      <c r="C27" s="13" t="s">
        <v>54</v>
      </c>
      <c r="D27" s="14" t="s">
        <v>55</v>
      </c>
      <c r="E27" s="23" t="s">
        <v>49</v>
      </c>
      <c r="F27" s="267"/>
      <c r="G27" s="268"/>
      <c r="H27" s="268"/>
      <c r="I27" s="271"/>
      <c r="J27" s="272"/>
      <c r="K27" s="228"/>
      <c r="L27" s="228"/>
      <c r="M27" s="200"/>
      <c r="N27" s="316"/>
      <c r="O27" s="249"/>
      <c r="P27" s="250"/>
    </row>
    <row r="28" spans="1:16" ht="16.5" thickBot="1">
      <c r="A28">
        <v>22</v>
      </c>
      <c r="B28" s="422"/>
      <c r="C28" s="13" t="s">
        <v>52</v>
      </c>
      <c r="D28" s="14" t="s">
        <v>8</v>
      </c>
      <c r="E28" s="23" t="s">
        <v>49</v>
      </c>
      <c r="F28" s="267">
        <v>6.49</v>
      </c>
      <c r="G28" s="268">
        <v>5.99</v>
      </c>
      <c r="H28" s="268">
        <v>7.68</v>
      </c>
      <c r="I28" s="271">
        <v>6.99</v>
      </c>
      <c r="J28" s="272" t="s">
        <v>227</v>
      </c>
      <c r="K28" s="228">
        <v>8.69</v>
      </c>
      <c r="L28" s="228">
        <v>8.69</v>
      </c>
      <c r="M28" s="200">
        <v>9.7899999999999991</v>
      </c>
      <c r="N28" s="316">
        <v>9.49</v>
      </c>
      <c r="O28" s="249">
        <f t="shared" si="0"/>
        <v>-3.0643513789581078</v>
      </c>
      <c r="P28" s="250">
        <f t="shared" si="1"/>
        <v>46.224961479198754</v>
      </c>
    </row>
    <row r="29" spans="1:16" ht="16.5" thickBot="1">
      <c r="A29">
        <v>23</v>
      </c>
      <c r="B29" s="422"/>
      <c r="C29" s="13" t="s">
        <v>61</v>
      </c>
      <c r="D29" s="14" t="s">
        <v>62</v>
      </c>
      <c r="E29" s="23" t="s">
        <v>12</v>
      </c>
      <c r="F29" s="267">
        <v>2.97</v>
      </c>
      <c r="G29" s="268">
        <v>3.99</v>
      </c>
      <c r="H29" s="268">
        <v>3.38</v>
      </c>
      <c r="I29" s="271">
        <v>4.99</v>
      </c>
      <c r="J29" s="272">
        <v>4.9800000000000004</v>
      </c>
      <c r="K29" s="228">
        <v>4.9800000000000004</v>
      </c>
      <c r="L29" s="234">
        <v>6.49</v>
      </c>
      <c r="M29" s="200">
        <v>5.59</v>
      </c>
      <c r="N29" s="366">
        <v>5.69</v>
      </c>
      <c r="O29" s="249">
        <f t="shared" si="0"/>
        <v>1.7889087656529483</v>
      </c>
      <c r="P29" s="250">
        <f t="shared" si="1"/>
        <v>91.582491582491571</v>
      </c>
    </row>
    <row r="30" spans="1:16" ht="16.5" thickBot="1">
      <c r="A30">
        <v>24</v>
      </c>
      <c r="B30" s="422"/>
      <c r="C30" s="13" t="s">
        <v>61</v>
      </c>
      <c r="D30" s="14" t="s">
        <v>8</v>
      </c>
      <c r="E30" s="23" t="s">
        <v>12</v>
      </c>
      <c r="F30" s="267">
        <v>2.97</v>
      </c>
      <c r="G30" s="268">
        <v>2.95</v>
      </c>
      <c r="H30" s="268">
        <v>2.99</v>
      </c>
      <c r="I30" s="271">
        <v>3.96</v>
      </c>
      <c r="J30" s="272">
        <v>3.98</v>
      </c>
      <c r="K30" s="229">
        <v>3.96</v>
      </c>
      <c r="L30" s="228">
        <v>5.99</v>
      </c>
      <c r="M30" s="201">
        <v>4.49</v>
      </c>
      <c r="N30" s="316">
        <v>4.68</v>
      </c>
      <c r="O30" s="249">
        <f t="shared" si="0"/>
        <v>4.2316258351893055</v>
      </c>
      <c r="P30" s="250">
        <f t="shared" si="1"/>
        <v>57.575757575757564</v>
      </c>
    </row>
    <row r="31" spans="1:16" ht="16.5" thickBot="1">
      <c r="A31">
        <v>25</v>
      </c>
      <c r="B31" s="422"/>
      <c r="C31" s="13" t="s">
        <v>66</v>
      </c>
      <c r="D31" s="14" t="s">
        <v>8</v>
      </c>
      <c r="E31" s="23" t="s">
        <v>31</v>
      </c>
      <c r="F31" s="267">
        <v>2.48</v>
      </c>
      <c r="G31" s="268">
        <v>2.89</v>
      </c>
      <c r="H31" s="268">
        <v>3.69</v>
      </c>
      <c r="I31" s="271">
        <v>2.58</v>
      </c>
      <c r="J31" s="272">
        <v>2.58</v>
      </c>
      <c r="K31" s="228">
        <v>2.68</v>
      </c>
      <c r="L31" s="228">
        <v>2.78</v>
      </c>
      <c r="M31" s="200">
        <v>2.79</v>
      </c>
      <c r="N31" s="316">
        <v>3.99</v>
      </c>
      <c r="O31" s="249">
        <f t="shared" si="0"/>
        <v>43.010752688172033</v>
      </c>
      <c r="P31" s="250">
        <f t="shared" si="1"/>
        <v>60.887096774193537</v>
      </c>
    </row>
    <row r="32" spans="1:16" ht="16.5" thickBot="1">
      <c r="A32">
        <v>26</v>
      </c>
      <c r="B32" s="422"/>
      <c r="C32" s="13" t="s">
        <v>67</v>
      </c>
      <c r="D32" s="14" t="s">
        <v>68</v>
      </c>
      <c r="E32" s="23" t="s">
        <v>69</v>
      </c>
      <c r="F32" s="267">
        <v>3.39</v>
      </c>
      <c r="G32" s="268">
        <v>3.59</v>
      </c>
      <c r="H32" s="268">
        <v>3.69</v>
      </c>
      <c r="I32" s="271">
        <v>3.69</v>
      </c>
      <c r="J32" s="272">
        <v>3.19</v>
      </c>
      <c r="K32" s="228">
        <v>3.89</v>
      </c>
      <c r="L32" s="228">
        <v>3.79</v>
      </c>
      <c r="M32" s="200">
        <v>3.98</v>
      </c>
      <c r="N32" s="316">
        <v>3.99</v>
      </c>
      <c r="O32" s="249">
        <f t="shared" si="0"/>
        <v>0.25125628140703782</v>
      </c>
      <c r="P32" s="250">
        <f t="shared" si="1"/>
        <v>17.69911504424779</v>
      </c>
    </row>
    <row r="33" spans="1:16" ht="16.5" thickBot="1">
      <c r="A33">
        <v>27</v>
      </c>
      <c r="B33" s="422"/>
      <c r="C33" s="13" t="s">
        <v>70</v>
      </c>
      <c r="D33" s="14" t="s">
        <v>71</v>
      </c>
      <c r="E33" s="23" t="s">
        <v>105</v>
      </c>
      <c r="F33" s="267">
        <v>2.98</v>
      </c>
      <c r="G33" s="268">
        <v>2.98</v>
      </c>
      <c r="H33" s="268">
        <v>3.39</v>
      </c>
      <c r="I33" s="271">
        <v>3.39</v>
      </c>
      <c r="J33" s="272">
        <v>3.39</v>
      </c>
      <c r="K33" s="228">
        <v>3.79</v>
      </c>
      <c r="L33" s="228">
        <v>3.79</v>
      </c>
      <c r="M33" s="200">
        <v>5.59</v>
      </c>
      <c r="N33" s="316">
        <v>5.59</v>
      </c>
      <c r="O33" s="249">
        <f t="shared" si="0"/>
        <v>0</v>
      </c>
      <c r="P33" s="250">
        <f t="shared" si="1"/>
        <v>87.583892617449663</v>
      </c>
    </row>
    <row r="34" spans="1:16" ht="16.5" thickBot="1">
      <c r="A34">
        <v>28</v>
      </c>
      <c r="B34" s="422"/>
      <c r="C34" s="13" t="s">
        <v>72</v>
      </c>
      <c r="D34" s="14" t="s">
        <v>73</v>
      </c>
      <c r="E34" s="23" t="s">
        <v>74</v>
      </c>
      <c r="F34" s="267">
        <v>8.2899999999999991</v>
      </c>
      <c r="G34" s="268">
        <v>8.49</v>
      </c>
      <c r="H34" s="268">
        <v>8.89</v>
      </c>
      <c r="I34" s="271">
        <v>9.59</v>
      </c>
      <c r="J34" s="272">
        <v>9.9499999999999993</v>
      </c>
      <c r="K34" s="228">
        <v>9.9499999999999993</v>
      </c>
      <c r="L34" s="236">
        <v>9.9499999999999993</v>
      </c>
      <c r="M34" s="201">
        <v>7.39</v>
      </c>
      <c r="N34" s="316">
        <v>6.79</v>
      </c>
      <c r="O34" s="249">
        <f t="shared" si="0"/>
        <v>-8.1190798376184006</v>
      </c>
      <c r="P34" s="250">
        <f t="shared" si="1"/>
        <v>-18.094089264173689</v>
      </c>
    </row>
    <row r="35" spans="1:16" ht="16.5" thickBot="1">
      <c r="A35">
        <v>29</v>
      </c>
      <c r="B35" s="422"/>
      <c r="C35" s="13" t="s">
        <v>72</v>
      </c>
      <c r="D35" s="14" t="s">
        <v>8</v>
      </c>
      <c r="E35" s="23" t="s">
        <v>74</v>
      </c>
      <c r="F35" s="267">
        <v>7.59</v>
      </c>
      <c r="G35" s="268">
        <v>8.39</v>
      </c>
      <c r="H35" s="268">
        <v>8.49</v>
      </c>
      <c r="I35" s="271">
        <v>8.98</v>
      </c>
      <c r="J35" s="274">
        <v>9.7899999999999991</v>
      </c>
      <c r="K35" s="229">
        <v>8.7899999999999991</v>
      </c>
      <c r="L35" s="236">
        <v>8.59</v>
      </c>
      <c r="M35" s="201">
        <v>5.98</v>
      </c>
      <c r="N35" s="316">
        <v>5.39</v>
      </c>
      <c r="O35" s="249">
        <f t="shared" si="0"/>
        <v>-9.8662207357859586</v>
      </c>
      <c r="P35" s="250">
        <f t="shared" si="1"/>
        <v>-28.985507246376812</v>
      </c>
    </row>
    <row r="36" spans="1:16" ht="16.5" thickBot="1">
      <c r="A36">
        <v>30</v>
      </c>
      <c r="B36" s="422"/>
      <c r="C36" s="13" t="s">
        <v>88</v>
      </c>
      <c r="D36" s="14" t="s">
        <v>8</v>
      </c>
      <c r="E36" s="23" t="s">
        <v>82</v>
      </c>
      <c r="F36" s="267">
        <v>1.39</v>
      </c>
      <c r="G36" s="268">
        <v>1.39</v>
      </c>
      <c r="H36" s="268">
        <v>1.49</v>
      </c>
      <c r="I36" s="271">
        <v>1.49</v>
      </c>
      <c r="J36" s="272">
        <v>1.49</v>
      </c>
      <c r="K36" s="228">
        <v>1.49</v>
      </c>
      <c r="L36" s="228">
        <v>1.49</v>
      </c>
      <c r="M36" s="200">
        <v>1.79</v>
      </c>
      <c r="N36" s="366">
        <v>2.89</v>
      </c>
      <c r="O36" s="249">
        <f t="shared" si="0"/>
        <v>61.452513966480439</v>
      </c>
      <c r="P36" s="250">
        <f t="shared" si="1"/>
        <v>107.91366906474821</v>
      </c>
    </row>
    <row r="37" spans="1:16" ht="16.5" thickBot="1">
      <c r="A37">
        <v>31</v>
      </c>
      <c r="B37" s="422"/>
      <c r="C37" s="13" t="s">
        <v>89</v>
      </c>
      <c r="D37" s="14" t="s">
        <v>90</v>
      </c>
      <c r="E37" s="23" t="s">
        <v>91</v>
      </c>
      <c r="F37" s="267">
        <v>4.9800000000000004</v>
      </c>
      <c r="G37" s="268">
        <v>5.49</v>
      </c>
      <c r="H37" s="268">
        <v>5.99</v>
      </c>
      <c r="I37" s="271">
        <v>5.99</v>
      </c>
      <c r="J37" s="274">
        <v>5.99</v>
      </c>
      <c r="K37" s="234">
        <v>5.99</v>
      </c>
      <c r="L37" s="228">
        <v>5.99</v>
      </c>
      <c r="M37" s="201">
        <v>4.6900000000000004</v>
      </c>
      <c r="N37" s="366">
        <v>5.99</v>
      </c>
      <c r="O37" s="249">
        <f t="shared" si="0"/>
        <v>27.718550106609797</v>
      </c>
      <c r="P37" s="250">
        <f t="shared" si="1"/>
        <v>20.281124497991954</v>
      </c>
    </row>
    <row r="38" spans="1:16" ht="16.5" thickBot="1">
      <c r="A38">
        <v>32</v>
      </c>
      <c r="B38" s="423"/>
      <c r="C38" s="13" t="s">
        <v>92</v>
      </c>
      <c r="D38" s="14" t="s">
        <v>93</v>
      </c>
      <c r="E38" s="23" t="s">
        <v>94</v>
      </c>
      <c r="F38" s="267">
        <v>4.68</v>
      </c>
      <c r="G38" s="268">
        <v>4.68</v>
      </c>
      <c r="H38" s="268">
        <v>4.68</v>
      </c>
      <c r="I38" s="271">
        <v>4.68</v>
      </c>
      <c r="J38" s="278">
        <v>4.68</v>
      </c>
      <c r="K38" s="245">
        <v>4.68</v>
      </c>
      <c r="L38" s="245">
        <v>4.4800000000000004</v>
      </c>
      <c r="M38" s="203">
        <v>5.69</v>
      </c>
      <c r="N38" s="316">
        <v>5.69</v>
      </c>
      <c r="O38" s="249">
        <f t="shared" si="0"/>
        <v>0</v>
      </c>
      <c r="P38" s="250">
        <f t="shared" si="1"/>
        <v>21.581196581196593</v>
      </c>
    </row>
    <row r="39" spans="1:16" ht="16.5" thickBot="1">
      <c r="A39">
        <v>33</v>
      </c>
      <c r="B39" s="421" t="s">
        <v>222</v>
      </c>
      <c r="C39" s="13" t="s">
        <v>10</v>
      </c>
      <c r="D39" s="14" t="s">
        <v>11</v>
      </c>
      <c r="E39" s="23" t="s">
        <v>12</v>
      </c>
      <c r="F39" s="267">
        <v>3.49</v>
      </c>
      <c r="G39" s="268">
        <v>3.49</v>
      </c>
      <c r="H39" s="268">
        <v>3.69</v>
      </c>
      <c r="I39" s="271">
        <v>3.69</v>
      </c>
      <c r="J39" s="274">
        <v>3.98</v>
      </c>
      <c r="K39" s="234">
        <v>6.36</v>
      </c>
      <c r="L39" s="234">
        <v>3.98</v>
      </c>
      <c r="M39" s="200">
        <v>3.98</v>
      </c>
      <c r="N39" s="316">
        <v>3.98</v>
      </c>
      <c r="O39" s="249">
        <f t="shared" si="0"/>
        <v>0</v>
      </c>
      <c r="P39" s="250">
        <f t="shared" si="1"/>
        <v>14.040114613180506</v>
      </c>
    </row>
    <row r="40" spans="1:16" ht="16.5" thickBot="1">
      <c r="A40">
        <v>34</v>
      </c>
      <c r="B40" s="422"/>
      <c r="C40" s="13" t="s">
        <v>10</v>
      </c>
      <c r="D40" s="14" t="s">
        <v>8</v>
      </c>
      <c r="E40" s="23" t="s">
        <v>13</v>
      </c>
      <c r="F40" s="267">
        <v>2.69</v>
      </c>
      <c r="G40" s="268">
        <v>1.98</v>
      </c>
      <c r="H40" s="268">
        <v>1.98</v>
      </c>
      <c r="I40" s="271">
        <v>1.98</v>
      </c>
      <c r="J40" s="275">
        <v>1.98</v>
      </c>
      <c r="K40" s="229">
        <v>1.98</v>
      </c>
      <c r="L40" s="228">
        <v>2.19</v>
      </c>
      <c r="M40" s="201">
        <v>2.68</v>
      </c>
      <c r="N40" s="354">
        <v>3.29</v>
      </c>
      <c r="O40" s="249">
        <f t="shared" si="0"/>
        <v>22.761194029850742</v>
      </c>
      <c r="P40" s="250">
        <f t="shared" si="1"/>
        <v>22.304832713754649</v>
      </c>
    </row>
    <row r="41" spans="1:16" ht="16.5" thickBot="1">
      <c r="A41">
        <v>35</v>
      </c>
      <c r="B41" s="422"/>
      <c r="C41" s="13" t="s">
        <v>14</v>
      </c>
      <c r="D41" s="14" t="s">
        <v>15</v>
      </c>
      <c r="E41" s="23" t="s">
        <v>103</v>
      </c>
      <c r="F41" s="267">
        <v>14.99</v>
      </c>
      <c r="G41" s="268">
        <v>23.49</v>
      </c>
      <c r="H41" s="268">
        <v>16.98</v>
      </c>
      <c r="I41" s="271">
        <v>27.99</v>
      </c>
      <c r="J41" s="272">
        <v>16.98</v>
      </c>
      <c r="K41" s="272">
        <v>16.98</v>
      </c>
      <c r="L41" s="236">
        <v>16.98</v>
      </c>
      <c r="M41" s="200">
        <v>22.98</v>
      </c>
      <c r="N41" s="366">
        <v>27.98</v>
      </c>
      <c r="O41" s="249">
        <f t="shared" si="0"/>
        <v>21.758050478677106</v>
      </c>
      <c r="P41" s="250">
        <f t="shared" si="1"/>
        <v>86.657771847898601</v>
      </c>
    </row>
    <row r="42" spans="1:16" ht="15.75" thickBot="1">
      <c r="A42">
        <v>36</v>
      </c>
      <c r="B42" s="422"/>
      <c r="C42" s="13" t="s">
        <v>14</v>
      </c>
      <c r="D42" s="14" t="s">
        <v>104</v>
      </c>
      <c r="E42" s="23" t="s">
        <v>103</v>
      </c>
      <c r="F42" s="267">
        <v>6.79</v>
      </c>
      <c r="G42" s="268">
        <v>4.99</v>
      </c>
      <c r="H42" s="268">
        <v>4.99</v>
      </c>
      <c r="I42" s="271">
        <v>7.58</v>
      </c>
      <c r="J42" s="272">
        <v>7.58</v>
      </c>
      <c r="K42" s="272">
        <v>7.58</v>
      </c>
      <c r="L42" s="272">
        <v>7.58</v>
      </c>
      <c r="M42" s="272">
        <v>7.58</v>
      </c>
      <c r="N42" s="272">
        <v>7.58</v>
      </c>
      <c r="O42" s="249">
        <f t="shared" si="0"/>
        <v>0</v>
      </c>
      <c r="P42" s="250">
        <f t="shared" si="1"/>
        <v>11.634756995581739</v>
      </c>
    </row>
    <row r="43" spans="1:16" ht="16.5" thickBot="1">
      <c r="A43">
        <v>37</v>
      </c>
      <c r="B43" s="422"/>
      <c r="C43" s="13" t="s">
        <v>34</v>
      </c>
      <c r="D43" s="14" t="s">
        <v>35</v>
      </c>
      <c r="E43" s="23" t="s">
        <v>36</v>
      </c>
      <c r="F43" s="267">
        <v>2.4900000000000002</v>
      </c>
      <c r="G43" s="268">
        <v>2.4900000000000002</v>
      </c>
      <c r="H43" s="268">
        <v>2.4900000000000002</v>
      </c>
      <c r="I43" s="271">
        <v>1.99</v>
      </c>
      <c r="J43" s="275">
        <v>2.19</v>
      </c>
      <c r="K43" s="228">
        <v>2.89</v>
      </c>
      <c r="L43" s="236">
        <v>2.98</v>
      </c>
      <c r="M43" s="200">
        <v>4.9800000000000004</v>
      </c>
      <c r="N43" s="354">
        <v>3.29</v>
      </c>
      <c r="O43" s="249">
        <f t="shared" si="0"/>
        <v>-33.935742971887549</v>
      </c>
      <c r="P43" s="250">
        <f t="shared" si="1"/>
        <v>32.128514056224901</v>
      </c>
    </row>
    <row r="44" spans="1:16" ht="16.5" thickBot="1">
      <c r="A44">
        <v>38</v>
      </c>
      <c r="B44" s="422"/>
      <c r="C44" s="13" t="s">
        <v>34</v>
      </c>
      <c r="D44" s="14" t="s">
        <v>37</v>
      </c>
      <c r="E44" s="23" t="s">
        <v>36</v>
      </c>
      <c r="F44" s="267">
        <v>2.4900000000000002</v>
      </c>
      <c r="G44" s="267">
        <v>2.4900000000000002</v>
      </c>
      <c r="H44" s="267">
        <v>2.4900000000000002</v>
      </c>
      <c r="I44" s="272">
        <v>2.4900000000000002</v>
      </c>
      <c r="J44" s="272">
        <v>2.4900000000000002</v>
      </c>
      <c r="K44" s="272">
        <v>2.4900000000000002</v>
      </c>
      <c r="L44" s="272">
        <v>2.4900000000000002</v>
      </c>
      <c r="M44" s="272">
        <v>2.4900000000000002</v>
      </c>
      <c r="N44" s="366">
        <v>6.48</v>
      </c>
      <c r="O44" s="249">
        <f t="shared" si="0"/>
        <v>160.24096385542168</v>
      </c>
      <c r="P44" s="250">
        <f t="shared" si="1"/>
        <v>160.24096385542168</v>
      </c>
    </row>
    <row r="45" spans="1:16" ht="16.5" thickBot="1">
      <c r="A45">
        <v>39</v>
      </c>
      <c r="B45" s="422"/>
      <c r="C45" s="13" t="s">
        <v>38</v>
      </c>
      <c r="D45" s="14" t="s">
        <v>121</v>
      </c>
      <c r="E45" s="23" t="s">
        <v>39</v>
      </c>
      <c r="F45" s="267">
        <v>5.99</v>
      </c>
      <c r="G45" s="268">
        <v>5.99</v>
      </c>
      <c r="H45" s="268">
        <v>5.99</v>
      </c>
      <c r="I45" s="271">
        <v>5.99</v>
      </c>
      <c r="J45" s="272">
        <v>6.49</v>
      </c>
      <c r="K45" s="228">
        <v>6.49</v>
      </c>
      <c r="L45" s="228">
        <v>6.49</v>
      </c>
      <c r="M45" s="200">
        <v>6.98</v>
      </c>
      <c r="N45" s="316">
        <v>6.98</v>
      </c>
      <c r="O45" s="249">
        <f t="shared" si="0"/>
        <v>0</v>
      </c>
      <c r="P45" s="250">
        <f t="shared" si="1"/>
        <v>16.527545909849749</v>
      </c>
    </row>
    <row r="46" spans="1:16" ht="16.5" thickBot="1">
      <c r="A46">
        <v>40</v>
      </c>
      <c r="B46" s="422"/>
      <c r="C46" s="13" t="s">
        <v>38</v>
      </c>
      <c r="D46" s="14" t="s">
        <v>16</v>
      </c>
      <c r="E46" s="23" t="s">
        <v>39</v>
      </c>
      <c r="F46" s="267">
        <v>2.59</v>
      </c>
      <c r="G46" s="268">
        <v>2.59</v>
      </c>
      <c r="H46" s="268">
        <v>2.59</v>
      </c>
      <c r="I46" s="271">
        <v>2.99</v>
      </c>
      <c r="J46" s="272">
        <v>2.99</v>
      </c>
      <c r="K46" s="228">
        <v>2.99</v>
      </c>
      <c r="L46" s="228">
        <v>2.99</v>
      </c>
      <c r="M46" s="200">
        <v>3.17</v>
      </c>
      <c r="N46" s="316">
        <v>3.39</v>
      </c>
      <c r="O46" s="249">
        <f t="shared" si="0"/>
        <v>6.9400630914826564</v>
      </c>
      <c r="P46" s="250">
        <f t="shared" si="1"/>
        <v>30.888030888030897</v>
      </c>
    </row>
    <row r="47" spans="1:16" ht="16.5" thickBot="1">
      <c r="A47">
        <v>41</v>
      </c>
      <c r="B47" s="422"/>
      <c r="C47" s="13" t="s">
        <v>40</v>
      </c>
      <c r="D47" s="14" t="s">
        <v>41</v>
      </c>
      <c r="E47" s="23" t="s">
        <v>39</v>
      </c>
      <c r="F47" s="267">
        <v>1.83</v>
      </c>
      <c r="G47" s="268">
        <v>2.19</v>
      </c>
      <c r="H47" s="268">
        <v>2.39</v>
      </c>
      <c r="I47" s="269">
        <v>2.39</v>
      </c>
      <c r="J47" s="280">
        <v>2.4900000000000002</v>
      </c>
      <c r="K47" s="279">
        <v>2.29</v>
      </c>
      <c r="L47" s="226">
        <v>2.59</v>
      </c>
      <c r="M47" s="198">
        <v>2.79</v>
      </c>
      <c r="N47" s="354">
        <v>2.79</v>
      </c>
      <c r="O47" s="249">
        <f t="shared" si="0"/>
        <v>0</v>
      </c>
      <c r="P47" s="250">
        <f t="shared" si="1"/>
        <v>52.459016393442624</v>
      </c>
    </row>
    <row r="48" spans="1:16" ht="16.5" thickBot="1">
      <c r="A48">
        <v>42</v>
      </c>
      <c r="B48" s="422"/>
      <c r="C48" s="13" t="s">
        <v>40</v>
      </c>
      <c r="D48" s="14" t="s">
        <v>16</v>
      </c>
      <c r="E48" s="23" t="s">
        <v>39</v>
      </c>
      <c r="F48" s="267">
        <v>1.59</v>
      </c>
      <c r="G48" s="268">
        <v>1.59</v>
      </c>
      <c r="H48" s="268">
        <v>1.69</v>
      </c>
      <c r="I48" s="271">
        <v>1.83</v>
      </c>
      <c r="J48" s="275">
        <v>1.39</v>
      </c>
      <c r="K48" s="229">
        <v>1.48</v>
      </c>
      <c r="L48" s="236">
        <v>1.83</v>
      </c>
      <c r="M48" s="201">
        <v>1.89</v>
      </c>
      <c r="N48" s="354">
        <v>1.89</v>
      </c>
      <c r="O48" s="249">
        <f t="shared" si="0"/>
        <v>0</v>
      </c>
      <c r="P48" s="250">
        <f t="shared" si="1"/>
        <v>18.867924528301884</v>
      </c>
    </row>
    <row r="49" spans="1:16" ht="16.5" thickBot="1">
      <c r="A49">
        <v>43</v>
      </c>
      <c r="B49" s="422"/>
      <c r="C49" s="13" t="s">
        <v>58</v>
      </c>
      <c r="D49" s="14" t="s">
        <v>59</v>
      </c>
      <c r="E49" s="23" t="s">
        <v>60</v>
      </c>
      <c r="F49" s="267">
        <v>2.39</v>
      </c>
      <c r="G49" s="268">
        <v>2.39</v>
      </c>
      <c r="H49" s="268">
        <v>2.4900000000000002</v>
      </c>
      <c r="I49" s="271">
        <v>2.4900000000000002</v>
      </c>
      <c r="J49" s="272">
        <v>2.4900000000000002</v>
      </c>
      <c r="K49" s="228">
        <v>2.4900000000000002</v>
      </c>
      <c r="L49" s="228">
        <v>2.79</v>
      </c>
      <c r="M49" s="200">
        <v>3.49</v>
      </c>
      <c r="N49" s="316">
        <v>3.44</v>
      </c>
      <c r="O49" s="249">
        <f t="shared" si="0"/>
        <v>-1.4326647564469965</v>
      </c>
      <c r="P49" s="250">
        <f t="shared" si="1"/>
        <v>43.93305439330544</v>
      </c>
    </row>
    <row r="50" spans="1:16" ht="16.5" thickBot="1">
      <c r="A50">
        <v>44</v>
      </c>
      <c r="B50" s="422"/>
      <c r="C50" s="13" t="s">
        <v>63</v>
      </c>
      <c r="D50" s="14" t="s">
        <v>64</v>
      </c>
      <c r="E50" s="23" t="s">
        <v>39</v>
      </c>
      <c r="F50" s="267">
        <v>4.99</v>
      </c>
      <c r="G50" s="268">
        <v>3.79</v>
      </c>
      <c r="H50" s="268">
        <v>4.59</v>
      </c>
      <c r="I50" s="271">
        <v>4.99</v>
      </c>
      <c r="J50" s="272">
        <v>4.99</v>
      </c>
      <c r="K50" s="228">
        <v>5.48</v>
      </c>
      <c r="L50" s="228">
        <v>5.58</v>
      </c>
      <c r="M50" s="201">
        <v>5.39</v>
      </c>
      <c r="N50" s="316">
        <v>5.69</v>
      </c>
      <c r="O50" s="249">
        <f t="shared" si="0"/>
        <v>5.5658627087198624</v>
      </c>
      <c r="P50" s="250">
        <f t="shared" si="1"/>
        <v>14.028056112224448</v>
      </c>
    </row>
    <row r="51" spans="1:16" ht="16.5" thickBot="1">
      <c r="A51">
        <v>45</v>
      </c>
      <c r="B51" s="422"/>
      <c r="C51" s="13" t="s">
        <v>63</v>
      </c>
      <c r="D51" s="14" t="s">
        <v>65</v>
      </c>
      <c r="E51" s="23" t="s">
        <v>39</v>
      </c>
      <c r="F51" s="267">
        <v>3.39</v>
      </c>
      <c r="G51" s="268">
        <v>3.39</v>
      </c>
      <c r="H51" s="268">
        <v>3.49</v>
      </c>
      <c r="I51" s="272">
        <v>2.99</v>
      </c>
      <c r="J51" s="272">
        <v>2.99</v>
      </c>
      <c r="K51" s="272">
        <v>2.99</v>
      </c>
      <c r="L51" s="272">
        <v>2.99</v>
      </c>
      <c r="M51" s="219">
        <v>6.99</v>
      </c>
      <c r="N51" s="316">
        <v>6.99</v>
      </c>
      <c r="O51" s="249">
        <f t="shared" si="0"/>
        <v>0</v>
      </c>
      <c r="P51" s="250">
        <f t="shared" si="1"/>
        <v>106.19469026548671</v>
      </c>
    </row>
    <row r="52" spans="1:16" ht="16.5" thickBot="1">
      <c r="A52">
        <v>46</v>
      </c>
      <c r="B52" s="422"/>
      <c r="C52" s="13" t="s">
        <v>75</v>
      </c>
      <c r="D52" s="14" t="s">
        <v>76</v>
      </c>
      <c r="E52" s="23" t="s">
        <v>77</v>
      </c>
      <c r="F52" s="267"/>
      <c r="G52" s="268"/>
      <c r="H52" s="268"/>
      <c r="I52" s="271"/>
      <c r="J52" s="272"/>
      <c r="K52" s="228"/>
      <c r="L52" s="228"/>
      <c r="M52" s="200"/>
      <c r="N52" s="316"/>
      <c r="O52" s="249"/>
      <c r="P52" s="250"/>
    </row>
    <row r="53" spans="1:16" ht="16.5" thickBot="1">
      <c r="A53">
        <v>47</v>
      </c>
      <c r="B53" s="422"/>
      <c r="C53" s="13" t="s">
        <v>78</v>
      </c>
      <c r="D53" s="14" t="s">
        <v>79</v>
      </c>
      <c r="E53" s="23" t="s">
        <v>80</v>
      </c>
      <c r="F53" s="267"/>
      <c r="G53" s="268"/>
      <c r="H53" s="268"/>
      <c r="I53" s="271"/>
      <c r="J53" s="272"/>
      <c r="K53" s="228"/>
      <c r="L53" s="228"/>
      <c r="M53" s="200"/>
      <c r="N53" s="316"/>
      <c r="O53" s="249"/>
      <c r="P53" s="250"/>
    </row>
    <row r="54" spans="1:16" ht="16.5" thickBot="1">
      <c r="A54">
        <v>48</v>
      </c>
      <c r="B54" s="422"/>
      <c r="C54" s="13" t="s">
        <v>81</v>
      </c>
      <c r="D54" s="14" t="s">
        <v>41</v>
      </c>
      <c r="E54" s="23" t="s">
        <v>82</v>
      </c>
      <c r="F54" s="267">
        <v>10.99</v>
      </c>
      <c r="G54" s="268">
        <v>10.99</v>
      </c>
      <c r="H54" s="268">
        <v>12.99</v>
      </c>
      <c r="I54" s="271">
        <v>12.99</v>
      </c>
      <c r="J54" s="272">
        <v>10.98</v>
      </c>
      <c r="K54" s="228">
        <v>13.89</v>
      </c>
      <c r="L54" s="228">
        <v>14.69</v>
      </c>
      <c r="M54" s="219">
        <v>15.98</v>
      </c>
      <c r="N54" s="316">
        <v>16.98</v>
      </c>
      <c r="O54" s="249">
        <f t="shared" si="0"/>
        <v>6.2578222778473105</v>
      </c>
      <c r="P54" s="250">
        <f t="shared" si="1"/>
        <v>54.504094631483156</v>
      </c>
    </row>
    <row r="55" spans="1:16" ht="16.5" thickBot="1">
      <c r="A55">
        <v>49</v>
      </c>
      <c r="B55" s="422"/>
      <c r="C55" s="13" t="s">
        <v>81</v>
      </c>
      <c r="D55" s="14" t="s">
        <v>8</v>
      </c>
      <c r="E55" s="23" t="s">
        <v>82</v>
      </c>
      <c r="F55" s="267">
        <v>7.96</v>
      </c>
      <c r="G55" s="268">
        <v>10.99</v>
      </c>
      <c r="H55" s="268">
        <v>12.99</v>
      </c>
      <c r="I55" s="271">
        <v>12.99</v>
      </c>
      <c r="J55" s="272">
        <v>10.98</v>
      </c>
      <c r="K55" s="229">
        <v>9.98</v>
      </c>
      <c r="L55" s="236">
        <v>10.89</v>
      </c>
      <c r="M55" s="219">
        <v>15.98</v>
      </c>
      <c r="N55" s="316">
        <v>15.98</v>
      </c>
      <c r="O55" s="249">
        <f t="shared" si="0"/>
        <v>0</v>
      </c>
      <c r="P55" s="250">
        <f t="shared" si="1"/>
        <v>100.7537688442211</v>
      </c>
    </row>
    <row r="56" spans="1:16" ht="16.5" thickBot="1">
      <c r="A56">
        <v>50</v>
      </c>
      <c r="B56" s="422"/>
      <c r="C56" s="13" t="s">
        <v>83</v>
      </c>
      <c r="D56" s="14" t="s">
        <v>84</v>
      </c>
      <c r="E56" s="23" t="s">
        <v>85</v>
      </c>
      <c r="F56" s="267">
        <v>9.98</v>
      </c>
      <c r="G56" s="268">
        <v>10.98</v>
      </c>
      <c r="H56" s="268">
        <v>8.49</v>
      </c>
      <c r="I56" s="271">
        <v>12.98</v>
      </c>
      <c r="J56" s="272">
        <v>12.98</v>
      </c>
      <c r="K56" s="228">
        <v>12.98</v>
      </c>
      <c r="L56" s="228">
        <v>12.98</v>
      </c>
      <c r="M56" s="200">
        <v>14.99</v>
      </c>
      <c r="N56" s="352">
        <v>14.99</v>
      </c>
      <c r="O56" s="249">
        <f t="shared" si="0"/>
        <v>0</v>
      </c>
      <c r="P56" s="250">
        <f t="shared" si="1"/>
        <v>50.200400801603195</v>
      </c>
    </row>
    <row r="57" spans="1:16" ht="16.5" thickBot="1">
      <c r="A57">
        <v>51</v>
      </c>
      <c r="B57" s="422"/>
      <c r="C57" s="13" t="s">
        <v>83</v>
      </c>
      <c r="D57" s="14" t="s">
        <v>8</v>
      </c>
      <c r="E57" s="23" t="s">
        <v>85</v>
      </c>
      <c r="F57" s="267">
        <v>5.46</v>
      </c>
      <c r="G57" s="268">
        <v>7.23</v>
      </c>
      <c r="H57" s="268">
        <v>7.89</v>
      </c>
      <c r="I57" s="271">
        <v>7.89</v>
      </c>
      <c r="J57" s="275">
        <v>7.89</v>
      </c>
      <c r="K57" s="228">
        <v>10.96</v>
      </c>
      <c r="L57" s="228">
        <v>8.17</v>
      </c>
      <c r="M57" s="201">
        <v>4.9800000000000004</v>
      </c>
      <c r="N57" s="316">
        <v>11.89</v>
      </c>
      <c r="O57" s="249">
        <f t="shared" si="0"/>
        <v>138.75502008032126</v>
      </c>
      <c r="P57" s="250">
        <f t="shared" si="1"/>
        <v>117.76556776556777</v>
      </c>
    </row>
    <row r="58" spans="1:16" ht="16.5" thickBot="1">
      <c r="A58">
        <v>52</v>
      </c>
      <c r="B58" s="423"/>
      <c r="C58" s="13" t="s">
        <v>86</v>
      </c>
      <c r="D58" s="14" t="s">
        <v>87</v>
      </c>
      <c r="E58" s="23" t="s">
        <v>107</v>
      </c>
      <c r="F58" s="267">
        <v>1.98</v>
      </c>
      <c r="G58" s="267">
        <v>1.98</v>
      </c>
      <c r="H58" s="268">
        <v>2.59</v>
      </c>
      <c r="I58" s="271">
        <v>2.59</v>
      </c>
      <c r="J58" s="278">
        <v>2.59</v>
      </c>
      <c r="K58" s="245">
        <v>2.59</v>
      </c>
      <c r="L58" s="245">
        <v>2.59</v>
      </c>
      <c r="M58" s="219">
        <v>2.89</v>
      </c>
      <c r="N58" s="319">
        <v>2.89</v>
      </c>
      <c r="O58" s="249">
        <f t="shared" si="0"/>
        <v>0</v>
      </c>
      <c r="P58" s="250">
        <f t="shared" si="1"/>
        <v>45.959595959595958</v>
      </c>
    </row>
    <row r="59" spans="1:16" ht="16.5" thickBot="1">
      <c r="A59">
        <v>53</v>
      </c>
      <c r="B59" s="527" t="s">
        <v>223</v>
      </c>
      <c r="C59" s="13" t="s">
        <v>95</v>
      </c>
      <c r="D59" s="14" t="s">
        <v>96</v>
      </c>
      <c r="E59" s="23" t="s">
        <v>97</v>
      </c>
      <c r="F59" s="267">
        <v>10.98</v>
      </c>
      <c r="G59" s="268">
        <v>10.98</v>
      </c>
      <c r="H59" s="268">
        <v>11.98</v>
      </c>
      <c r="I59" s="271">
        <v>11.98</v>
      </c>
      <c r="J59" s="274">
        <v>11.98</v>
      </c>
      <c r="K59" s="234">
        <v>11.98</v>
      </c>
      <c r="L59" s="228">
        <v>11.98</v>
      </c>
      <c r="M59" s="219">
        <v>14.98</v>
      </c>
      <c r="N59" s="366">
        <v>12.98</v>
      </c>
      <c r="O59" s="249">
        <f t="shared" si="0"/>
        <v>-13.351134846461946</v>
      </c>
      <c r="P59" s="250">
        <f t="shared" si="1"/>
        <v>18.214936247723131</v>
      </c>
    </row>
    <row r="60" spans="1:16" ht="16.5" thickBot="1">
      <c r="A60">
        <v>54</v>
      </c>
      <c r="B60" s="528"/>
      <c r="C60" s="13" t="s">
        <v>98</v>
      </c>
      <c r="D60" s="14" t="s">
        <v>99</v>
      </c>
      <c r="E60" s="23" t="s">
        <v>97</v>
      </c>
      <c r="F60" s="267">
        <v>32.950000000000003</v>
      </c>
      <c r="G60" s="268">
        <v>22.9</v>
      </c>
      <c r="H60" s="268">
        <v>45.98</v>
      </c>
      <c r="I60" s="271">
        <v>37</v>
      </c>
      <c r="J60" s="272">
        <v>39.979999999999997</v>
      </c>
      <c r="K60" s="228">
        <v>34.9</v>
      </c>
      <c r="L60" s="234">
        <v>42.98</v>
      </c>
      <c r="M60" s="219">
        <v>45.98</v>
      </c>
      <c r="N60" s="366">
        <v>46</v>
      </c>
      <c r="O60" s="249">
        <f t="shared" si="0"/>
        <v>4.3497172683785834E-2</v>
      </c>
      <c r="P60" s="250">
        <f t="shared" si="1"/>
        <v>39.605462822458264</v>
      </c>
    </row>
    <row r="61" spans="1:16" ht="16.5" thickBot="1">
      <c r="A61">
        <v>55</v>
      </c>
      <c r="B61" s="528"/>
      <c r="C61" s="15" t="s">
        <v>100</v>
      </c>
      <c r="D61" s="16" t="s">
        <v>101</v>
      </c>
      <c r="E61" s="24" t="s">
        <v>102</v>
      </c>
      <c r="F61" s="267">
        <v>6.65</v>
      </c>
      <c r="G61" s="268">
        <v>6.25</v>
      </c>
      <c r="H61" s="268">
        <v>6.48</v>
      </c>
      <c r="I61" s="271">
        <v>7.75</v>
      </c>
      <c r="J61" s="272">
        <v>7.75</v>
      </c>
      <c r="K61" s="228">
        <v>7.75</v>
      </c>
      <c r="L61" s="228">
        <v>7.75</v>
      </c>
      <c r="M61" s="200">
        <v>8.7899999999999991</v>
      </c>
      <c r="N61" s="354">
        <v>8.98</v>
      </c>
      <c r="O61" s="249">
        <f t="shared" si="0"/>
        <v>2.1615472127417661</v>
      </c>
      <c r="P61" s="250">
        <f t="shared" si="1"/>
        <v>35.037593984962399</v>
      </c>
    </row>
    <row r="62" spans="1:16" ht="16.5" thickBot="1">
      <c r="A62">
        <v>56</v>
      </c>
      <c r="B62" s="529"/>
      <c r="C62" s="20" t="s">
        <v>56</v>
      </c>
      <c r="D62" s="21" t="s">
        <v>57</v>
      </c>
      <c r="E62" s="25" t="s">
        <v>49</v>
      </c>
      <c r="F62" s="282">
        <v>7.99</v>
      </c>
      <c r="G62" s="283">
        <v>6.99</v>
      </c>
      <c r="H62" s="283">
        <v>9.98</v>
      </c>
      <c r="I62" s="284">
        <v>10.98</v>
      </c>
      <c r="J62" s="285">
        <v>10.98</v>
      </c>
      <c r="K62" s="286">
        <v>10.98</v>
      </c>
      <c r="L62" s="286">
        <v>10.98</v>
      </c>
      <c r="M62" s="266">
        <v>9.98</v>
      </c>
      <c r="N62" s="316">
        <v>9.98</v>
      </c>
      <c r="O62" s="249">
        <f t="shared" si="0"/>
        <v>0</v>
      </c>
      <c r="P62" s="250">
        <f t="shared" si="1"/>
        <v>24.906132665832288</v>
      </c>
    </row>
    <row r="63" spans="1:16">
      <c r="F63" s="287">
        <f>SUM(F7:F62)</f>
        <v>470.96000000000009</v>
      </c>
      <c r="G63" s="287">
        <f t="shared" ref="G63:N63" si="2">SUM(G7:G62)</f>
        <v>475.2000000000001</v>
      </c>
      <c r="H63" s="287">
        <f t="shared" si="2"/>
        <v>497.97000000000008</v>
      </c>
      <c r="I63" s="287">
        <f t="shared" si="2"/>
        <v>529.87000000000012</v>
      </c>
      <c r="J63" s="287">
        <f t="shared" si="2"/>
        <v>516.20000000000016</v>
      </c>
      <c r="K63" s="287">
        <f t="shared" si="2"/>
        <v>529.70000000000016</v>
      </c>
      <c r="L63" s="287">
        <f t="shared" si="2"/>
        <v>535.65000000000009</v>
      </c>
      <c r="M63" s="287">
        <f t="shared" si="2"/>
        <v>572.2800000000002</v>
      </c>
      <c r="N63" s="287">
        <f t="shared" si="2"/>
        <v>566.22000000000014</v>
      </c>
      <c r="O63" s="281">
        <f>N63*100/M63-100</f>
        <v>-1.0589222059132055</v>
      </c>
      <c r="P63" s="281">
        <f>N63*100/F63-100</f>
        <v>20.226770851027695</v>
      </c>
    </row>
    <row r="64" spans="1:16" ht="15.75">
      <c r="K64" s="150"/>
      <c r="L64" s="150"/>
      <c r="M64" s="150"/>
      <c r="N64" s="150"/>
    </row>
  </sheetData>
  <sheetProtection password="ECE5" sheet="1" objects="1" scenarios="1"/>
  <mergeCells count="17">
    <mergeCell ref="N5:N6"/>
    <mergeCell ref="M5:M6"/>
    <mergeCell ref="L5:L6"/>
    <mergeCell ref="K5:K6"/>
    <mergeCell ref="J5:J6"/>
    <mergeCell ref="I5:I6"/>
    <mergeCell ref="H5:H6"/>
    <mergeCell ref="B59:B62"/>
    <mergeCell ref="B7:B38"/>
    <mergeCell ref="B39:B58"/>
    <mergeCell ref="A1:G1"/>
    <mergeCell ref="A2:G2"/>
    <mergeCell ref="A3:F3"/>
    <mergeCell ref="A5:E5"/>
    <mergeCell ref="F5:F6"/>
    <mergeCell ref="A6:C6"/>
    <mergeCell ref="G5:G6"/>
  </mergeCells>
  <phoneticPr fontId="24" type="noConversion"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N5" sqref="N5:N6"/>
    </sheetView>
  </sheetViews>
  <sheetFormatPr defaultRowHeight="15"/>
  <cols>
    <col min="1" max="1" width="3.28515625" customWidth="1"/>
    <col min="2" max="2" width="3.85546875" customWidth="1"/>
    <col min="3" max="3" width="33.28515625" bestFit="1" customWidth="1"/>
    <col min="4" max="4" width="17" bestFit="1" customWidth="1"/>
    <col min="6" max="7" width="10.5703125" style="41" bestFit="1" customWidth="1"/>
    <col min="8" max="8" width="10.42578125" style="66" bestFit="1" customWidth="1"/>
    <col min="9" max="9" width="9.42578125" style="66" bestFit="1" customWidth="1"/>
    <col min="10" max="12" width="10" style="66" customWidth="1"/>
    <col min="13" max="14" width="10.7109375" style="66" customWidth="1"/>
    <col min="15" max="15" width="12.85546875" bestFit="1" customWidth="1"/>
    <col min="16" max="16" width="13" bestFit="1" customWidth="1"/>
  </cols>
  <sheetData>
    <row r="1" spans="1:16">
      <c r="A1" s="499" t="s">
        <v>137</v>
      </c>
      <c r="B1" s="499"/>
      <c r="C1" s="499"/>
      <c r="D1" s="499"/>
      <c r="E1" s="499"/>
      <c r="F1" s="499"/>
      <c r="G1" s="499"/>
    </row>
    <row r="2" spans="1:16">
      <c r="A2" s="499" t="s">
        <v>139</v>
      </c>
      <c r="B2" s="499"/>
      <c r="C2" s="499"/>
      <c r="D2" s="499"/>
      <c r="E2" s="499"/>
      <c r="F2" s="499"/>
      <c r="G2" s="499"/>
    </row>
    <row r="3" spans="1:16">
      <c r="A3" s="500" t="s">
        <v>148</v>
      </c>
      <c r="B3" s="500"/>
      <c r="C3" s="500"/>
      <c r="D3" s="500"/>
      <c r="E3" s="500"/>
      <c r="F3" s="500"/>
    </row>
    <row r="4" spans="1:16" ht="15.75" thickBot="1">
      <c r="A4" s="17"/>
      <c r="B4" s="17"/>
      <c r="C4" s="17"/>
      <c r="D4" s="17"/>
      <c r="E4" s="17"/>
    </row>
    <row r="5" spans="1:16">
      <c r="A5" s="532" t="s">
        <v>141</v>
      </c>
      <c r="B5" s="533"/>
      <c r="C5" s="533"/>
      <c r="D5" s="533"/>
      <c r="E5" s="534"/>
      <c r="F5" s="523" t="s">
        <v>266</v>
      </c>
      <c r="G5" s="523" t="s">
        <v>267</v>
      </c>
      <c r="H5" s="541" t="s">
        <v>268</v>
      </c>
      <c r="I5" s="541" t="s">
        <v>269</v>
      </c>
      <c r="J5" s="541" t="s">
        <v>229</v>
      </c>
      <c r="K5" s="543" t="s">
        <v>245</v>
      </c>
      <c r="L5" s="543" t="s">
        <v>246</v>
      </c>
      <c r="M5" s="543" t="s">
        <v>270</v>
      </c>
      <c r="N5" s="543" t="s">
        <v>282</v>
      </c>
      <c r="O5" s="37" t="s">
        <v>151</v>
      </c>
      <c r="P5" s="37" t="s">
        <v>151</v>
      </c>
    </row>
    <row r="6" spans="1:16" ht="15.75" thickBot="1">
      <c r="A6" s="535" t="s">
        <v>0</v>
      </c>
      <c r="B6" s="536"/>
      <c r="C6" s="537"/>
      <c r="D6" s="18" t="s">
        <v>1</v>
      </c>
      <c r="E6" s="19" t="s">
        <v>138</v>
      </c>
      <c r="F6" s="523"/>
      <c r="G6" s="523"/>
      <c r="H6" s="541"/>
      <c r="I6" s="541"/>
      <c r="J6" s="542"/>
      <c r="K6" s="544"/>
      <c r="L6" s="544"/>
      <c r="M6" s="544"/>
      <c r="N6" s="544"/>
      <c r="O6" s="37" t="s">
        <v>152</v>
      </c>
      <c r="P6" s="37" t="s">
        <v>153</v>
      </c>
    </row>
    <row r="7" spans="1:16" ht="16.5" thickBot="1">
      <c r="A7">
        <v>1</v>
      </c>
      <c r="B7" s="421" t="s">
        <v>221</v>
      </c>
      <c r="C7" s="11" t="s">
        <v>2</v>
      </c>
      <c r="D7" s="12" t="s">
        <v>3</v>
      </c>
      <c r="E7" s="22" t="s">
        <v>4</v>
      </c>
      <c r="F7" s="246">
        <v>6.99</v>
      </c>
      <c r="G7" s="290">
        <v>9.99</v>
      </c>
      <c r="H7" s="212">
        <v>6.5</v>
      </c>
      <c r="I7" s="291" t="s">
        <v>174</v>
      </c>
      <c r="J7" s="292">
        <v>4.9800000000000004</v>
      </c>
      <c r="K7" s="226">
        <v>7.39</v>
      </c>
      <c r="L7" s="293">
        <v>7.39</v>
      </c>
      <c r="M7" s="289">
        <v>9.9</v>
      </c>
      <c r="N7" s="350">
        <v>8.7899999999999991</v>
      </c>
      <c r="O7" s="249">
        <f>N7*100/M7-100</f>
        <v>-11.212121212121232</v>
      </c>
      <c r="P7" s="250">
        <f>N7*100/F7-100</f>
        <v>25.751072961373367</v>
      </c>
    </row>
    <row r="8" spans="1:16" ht="16.5" thickBot="1">
      <c r="A8">
        <v>2</v>
      </c>
      <c r="B8" s="422"/>
      <c r="C8" s="13" t="s">
        <v>2</v>
      </c>
      <c r="D8" s="14" t="s">
        <v>5</v>
      </c>
      <c r="E8" s="23" t="s">
        <v>6</v>
      </c>
      <c r="F8" s="246">
        <v>5.99</v>
      </c>
      <c r="G8" s="290">
        <v>9.7899999999999991</v>
      </c>
      <c r="H8" s="212">
        <v>6.49</v>
      </c>
      <c r="I8" s="291" t="s">
        <v>175</v>
      </c>
      <c r="J8" s="294">
        <v>9.7899999999999991</v>
      </c>
      <c r="K8" s="226">
        <v>8.2899999999999991</v>
      </c>
      <c r="L8" s="295">
        <v>6.99</v>
      </c>
      <c r="M8" s="289">
        <v>11.7</v>
      </c>
      <c r="N8" s="350">
        <v>8.89</v>
      </c>
      <c r="O8" s="249">
        <f t="shared" ref="O8:O63" si="0">N8*100/M8-100</f>
        <v>-24.01709401709401</v>
      </c>
      <c r="P8" s="250">
        <f t="shared" ref="P8:P63" si="1">N8*100/F8-100</f>
        <v>48.414023372287147</v>
      </c>
    </row>
    <row r="9" spans="1:16" ht="16.5" thickBot="1">
      <c r="A9">
        <v>3</v>
      </c>
      <c r="B9" s="422"/>
      <c r="C9" s="13" t="s">
        <v>7</v>
      </c>
      <c r="D9" s="14" t="s">
        <v>8</v>
      </c>
      <c r="E9" s="23" t="s">
        <v>9</v>
      </c>
      <c r="F9" s="246">
        <v>16.989999999999998</v>
      </c>
      <c r="G9" s="290">
        <v>17.989999999999998</v>
      </c>
      <c r="H9" s="212">
        <v>16.989999999999998</v>
      </c>
      <c r="I9" s="291" t="s">
        <v>176</v>
      </c>
      <c r="J9" s="294">
        <v>16.88</v>
      </c>
      <c r="K9" s="226">
        <v>16.989999999999998</v>
      </c>
      <c r="L9" s="293">
        <v>16.489999999999998</v>
      </c>
      <c r="M9" s="202">
        <v>19.2</v>
      </c>
      <c r="N9" s="352">
        <v>14.88</v>
      </c>
      <c r="O9" s="249">
        <f t="shared" si="0"/>
        <v>-22.5</v>
      </c>
      <c r="P9" s="250">
        <f t="shared" si="1"/>
        <v>-12.419070041200698</v>
      </c>
    </row>
    <row r="10" spans="1:16" ht="16.5" thickBot="1">
      <c r="A10">
        <v>4</v>
      </c>
      <c r="B10" s="422"/>
      <c r="C10" s="13" t="s">
        <v>17</v>
      </c>
      <c r="D10" s="14" t="s">
        <v>18</v>
      </c>
      <c r="E10" s="23" t="s">
        <v>9</v>
      </c>
      <c r="F10" s="246">
        <v>17.989999999999998</v>
      </c>
      <c r="G10" s="290">
        <v>17.989999999999998</v>
      </c>
      <c r="H10" s="212">
        <v>14.19</v>
      </c>
      <c r="I10" s="291" t="s">
        <v>180</v>
      </c>
      <c r="J10" s="296">
        <v>18.190000000000001</v>
      </c>
      <c r="K10" s="279">
        <v>17.440000000000001</v>
      </c>
      <c r="L10" s="293">
        <v>18.690000000000001</v>
      </c>
      <c r="M10" s="293">
        <v>18.690000000000001</v>
      </c>
      <c r="N10" s="366">
        <v>21.99</v>
      </c>
      <c r="O10" s="249">
        <f t="shared" si="0"/>
        <v>17.656500802568203</v>
      </c>
      <c r="P10" s="250">
        <f t="shared" si="1"/>
        <v>22.234574763757649</v>
      </c>
    </row>
    <row r="11" spans="1:16" ht="16.5" thickBot="1">
      <c r="A11">
        <v>5</v>
      </c>
      <c r="B11" s="422"/>
      <c r="C11" s="13" t="s">
        <v>17</v>
      </c>
      <c r="D11" s="14" t="s">
        <v>19</v>
      </c>
      <c r="E11" s="23" t="s">
        <v>9</v>
      </c>
      <c r="F11" s="267"/>
      <c r="G11" s="297"/>
      <c r="H11" s="212"/>
      <c r="I11" s="291"/>
      <c r="J11" s="294"/>
      <c r="K11" s="226"/>
      <c r="L11" s="293"/>
      <c r="M11" s="202"/>
      <c r="N11" s="351"/>
      <c r="O11" s="249"/>
      <c r="P11" s="250"/>
    </row>
    <row r="12" spans="1:16" ht="16.5" thickBot="1">
      <c r="A12">
        <v>6</v>
      </c>
      <c r="B12" s="422"/>
      <c r="C12" s="13" t="s">
        <v>20</v>
      </c>
      <c r="D12" s="14" t="s">
        <v>21</v>
      </c>
      <c r="E12" s="23" t="s">
        <v>9</v>
      </c>
      <c r="F12" s="267"/>
      <c r="G12" s="297"/>
      <c r="H12" s="212"/>
      <c r="I12" s="291"/>
      <c r="J12" s="294"/>
      <c r="K12" s="226"/>
      <c r="L12" s="293"/>
      <c r="M12" s="202"/>
      <c r="N12" s="351"/>
      <c r="O12" s="249"/>
      <c r="P12" s="250"/>
    </row>
    <row r="13" spans="1:16" ht="16.5" thickBot="1">
      <c r="A13">
        <v>7</v>
      </c>
      <c r="B13" s="422"/>
      <c r="C13" s="13" t="s">
        <v>22</v>
      </c>
      <c r="D13" s="14" t="s">
        <v>23</v>
      </c>
      <c r="E13" s="23" t="s">
        <v>9</v>
      </c>
      <c r="F13" s="246">
        <v>23.99</v>
      </c>
      <c r="G13" s="290">
        <v>23.99</v>
      </c>
      <c r="H13" s="212">
        <v>20.98</v>
      </c>
      <c r="I13" s="291" t="s">
        <v>181</v>
      </c>
      <c r="J13" s="298">
        <v>22.48</v>
      </c>
      <c r="K13" s="279">
        <v>19.989999999999998</v>
      </c>
      <c r="L13" s="293">
        <v>24.89</v>
      </c>
      <c r="M13" s="202">
        <v>28.6</v>
      </c>
      <c r="N13" s="350">
        <v>27.99</v>
      </c>
      <c r="O13" s="249">
        <f t="shared" si="0"/>
        <v>-2.1328671328671334</v>
      </c>
      <c r="P13" s="250">
        <f t="shared" si="1"/>
        <v>16.673614005835773</v>
      </c>
    </row>
    <row r="14" spans="1:16" ht="16.5" thickBot="1">
      <c r="A14">
        <v>8</v>
      </c>
      <c r="B14" s="422"/>
      <c r="C14" s="13" t="s">
        <v>22</v>
      </c>
      <c r="D14" s="14" t="s">
        <v>24</v>
      </c>
      <c r="E14" s="23" t="s">
        <v>9</v>
      </c>
      <c r="F14" s="246"/>
      <c r="G14" s="297"/>
      <c r="H14" s="212"/>
      <c r="I14" s="291"/>
      <c r="J14" s="294"/>
      <c r="K14" s="226"/>
      <c r="L14" s="293"/>
      <c r="M14" s="202"/>
      <c r="N14" s="351"/>
      <c r="O14" s="249"/>
      <c r="P14" s="250"/>
    </row>
    <row r="15" spans="1:16" ht="16.5" thickBot="1">
      <c r="A15">
        <v>9</v>
      </c>
      <c r="B15" s="422"/>
      <c r="C15" s="13" t="s">
        <v>22</v>
      </c>
      <c r="D15" s="14" t="s">
        <v>25</v>
      </c>
      <c r="E15" s="23" t="s">
        <v>9</v>
      </c>
      <c r="F15" s="246">
        <v>26.99</v>
      </c>
      <c r="G15" s="246">
        <v>26.99</v>
      </c>
      <c r="H15" s="212">
        <v>27.98</v>
      </c>
      <c r="I15" s="291" t="s">
        <v>182</v>
      </c>
      <c r="J15" s="299">
        <v>25.79</v>
      </c>
      <c r="K15" s="226">
        <v>27.99</v>
      </c>
      <c r="L15" s="293">
        <v>27.59</v>
      </c>
      <c r="M15" s="288">
        <v>28.7</v>
      </c>
      <c r="N15" s="350">
        <v>29.99</v>
      </c>
      <c r="O15" s="249">
        <f t="shared" si="0"/>
        <v>4.4947735191637719</v>
      </c>
      <c r="P15" s="250">
        <f t="shared" si="1"/>
        <v>11.115227862171182</v>
      </c>
    </row>
    <row r="16" spans="1:16" ht="16.5" thickBot="1">
      <c r="A16">
        <v>10</v>
      </c>
      <c r="B16" s="422"/>
      <c r="C16" s="13" t="s">
        <v>26</v>
      </c>
      <c r="D16" s="14" t="s">
        <v>27</v>
      </c>
      <c r="E16" s="23" t="s">
        <v>4</v>
      </c>
      <c r="F16" s="246">
        <v>5.49</v>
      </c>
      <c r="G16" s="290">
        <v>7.59</v>
      </c>
      <c r="H16" s="212">
        <v>4.99</v>
      </c>
      <c r="I16" s="291" t="s">
        <v>183</v>
      </c>
      <c r="J16" s="294">
        <v>5.79</v>
      </c>
      <c r="K16" s="226">
        <v>5.89</v>
      </c>
      <c r="L16" s="293">
        <v>5.97</v>
      </c>
      <c r="M16" s="288">
        <v>5.0999999999999996</v>
      </c>
      <c r="N16" s="352">
        <v>5.99</v>
      </c>
      <c r="O16" s="249">
        <f t="shared" si="0"/>
        <v>17.450980392156865</v>
      </c>
      <c r="P16" s="250">
        <f t="shared" si="1"/>
        <v>9.1074681238615653</v>
      </c>
    </row>
    <row r="17" spans="1:16" ht="16.5" thickBot="1">
      <c r="A17">
        <v>11</v>
      </c>
      <c r="B17" s="422"/>
      <c r="C17" s="13" t="s">
        <v>28</v>
      </c>
      <c r="D17" s="14" t="s">
        <v>27</v>
      </c>
      <c r="E17" s="23" t="s">
        <v>6</v>
      </c>
      <c r="F17" s="246">
        <v>5.49</v>
      </c>
      <c r="G17" s="290">
        <v>5.49</v>
      </c>
      <c r="H17" s="212">
        <v>5.79</v>
      </c>
      <c r="I17" s="291" t="s">
        <v>184</v>
      </c>
      <c r="J17" s="298">
        <v>3.78</v>
      </c>
      <c r="K17" s="279">
        <v>3.99</v>
      </c>
      <c r="L17" s="293">
        <v>5.97</v>
      </c>
      <c r="M17" s="202">
        <v>6.7</v>
      </c>
      <c r="N17" s="352">
        <v>5.99</v>
      </c>
      <c r="O17" s="249">
        <f t="shared" si="0"/>
        <v>-10.597014925373131</v>
      </c>
      <c r="P17" s="250">
        <f t="shared" si="1"/>
        <v>9.1074681238615653</v>
      </c>
    </row>
    <row r="18" spans="1:16" ht="15.75" thickBot="1">
      <c r="A18">
        <v>12</v>
      </c>
      <c r="B18" s="422"/>
      <c r="C18" s="13" t="s">
        <v>29</v>
      </c>
      <c r="D18" s="14" t="s">
        <v>30</v>
      </c>
      <c r="E18" s="23" t="s">
        <v>31</v>
      </c>
      <c r="F18" s="267">
        <v>15.98</v>
      </c>
      <c r="G18" s="290">
        <v>16.989999999999998</v>
      </c>
      <c r="H18" s="212">
        <v>16.98</v>
      </c>
      <c r="I18" s="291" t="s">
        <v>179</v>
      </c>
      <c r="J18" s="296">
        <v>18.989999999999998</v>
      </c>
      <c r="K18" s="279">
        <v>18.579999999999998</v>
      </c>
      <c r="L18" s="293">
        <v>18.489999999999998</v>
      </c>
      <c r="M18" s="293">
        <v>18.489999999999998</v>
      </c>
      <c r="N18" s="293">
        <v>18.489999999999998</v>
      </c>
      <c r="O18" s="249">
        <f t="shared" si="0"/>
        <v>0</v>
      </c>
      <c r="P18" s="250">
        <f t="shared" si="1"/>
        <v>15.707133917396732</v>
      </c>
    </row>
    <row r="19" spans="1:16" ht="16.5" thickBot="1">
      <c r="A19">
        <v>13</v>
      </c>
      <c r="B19" s="422"/>
      <c r="C19" s="13" t="s">
        <v>29</v>
      </c>
      <c r="D19" s="14" t="s">
        <v>32</v>
      </c>
      <c r="E19" s="23" t="s">
        <v>31</v>
      </c>
      <c r="F19" s="246">
        <v>12.49</v>
      </c>
      <c r="G19" s="290">
        <v>12.89</v>
      </c>
      <c r="H19" s="290">
        <v>12.89</v>
      </c>
      <c r="I19" s="291" t="s">
        <v>185</v>
      </c>
      <c r="J19" s="299">
        <v>16.489999999999998</v>
      </c>
      <c r="K19" s="226">
        <v>16.489999999999998</v>
      </c>
      <c r="L19" s="295">
        <v>15.98</v>
      </c>
      <c r="M19" s="202">
        <v>17</v>
      </c>
      <c r="N19" s="399">
        <v>15.99</v>
      </c>
      <c r="O19" s="249">
        <f t="shared" si="0"/>
        <v>-5.941176470588232</v>
      </c>
      <c r="P19" s="250">
        <f t="shared" si="1"/>
        <v>28.022417934347487</v>
      </c>
    </row>
    <row r="20" spans="1:16" ht="16.5" thickBot="1">
      <c r="A20">
        <v>14</v>
      </c>
      <c r="B20" s="422"/>
      <c r="C20" s="13" t="s">
        <v>29</v>
      </c>
      <c r="D20" s="14" t="s">
        <v>33</v>
      </c>
      <c r="E20" s="23" t="s">
        <v>31</v>
      </c>
      <c r="F20" s="246">
        <v>13.99</v>
      </c>
      <c r="G20" s="290">
        <v>13.99</v>
      </c>
      <c r="H20" s="212">
        <v>15.99</v>
      </c>
      <c r="I20" s="291" t="s">
        <v>186</v>
      </c>
      <c r="J20" s="299">
        <v>14.89</v>
      </c>
      <c r="K20" s="279">
        <v>16.690000000000001</v>
      </c>
      <c r="L20" s="295">
        <v>14.9</v>
      </c>
      <c r="M20" s="202">
        <v>14.2</v>
      </c>
      <c r="N20" s="352">
        <v>11.98</v>
      </c>
      <c r="O20" s="249">
        <f t="shared" si="0"/>
        <v>-15.633802816901408</v>
      </c>
      <c r="P20" s="250">
        <f t="shared" si="1"/>
        <v>-14.367405289492496</v>
      </c>
    </row>
    <row r="21" spans="1:16" ht="16.5" thickBot="1">
      <c r="A21">
        <v>15</v>
      </c>
      <c r="B21" s="422"/>
      <c r="C21" s="13" t="s">
        <v>42</v>
      </c>
      <c r="D21" s="14" t="s">
        <v>43</v>
      </c>
      <c r="E21" s="23" t="s">
        <v>105</v>
      </c>
      <c r="F21" s="290">
        <v>4.1900000000000004</v>
      </c>
      <c r="G21" s="290">
        <v>4.1900000000000004</v>
      </c>
      <c r="H21" s="212">
        <v>3.59</v>
      </c>
      <c r="I21" s="291" t="s">
        <v>187</v>
      </c>
      <c r="J21" s="294">
        <v>3.29</v>
      </c>
      <c r="K21" s="226">
        <v>3.59</v>
      </c>
      <c r="L21" s="293">
        <v>3.59</v>
      </c>
      <c r="M21" s="202">
        <v>3.8</v>
      </c>
      <c r="N21" s="399">
        <v>3.69</v>
      </c>
      <c r="O21" s="249">
        <f t="shared" si="0"/>
        <v>-2.8947368421052602</v>
      </c>
      <c r="P21" s="250">
        <f t="shared" si="1"/>
        <v>-11.933174224343688</v>
      </c>
    </row>
    <row r="22" spans="1:16" ht="16.5" thickBot="1">
      <c r="A22">
        <v>16</v>
      </c>
      <c r="B22" s="422"/>
      <c r="C22" s="13" t="s">
        <v>44</v>
      </c>
      <c r="D22" s="14" t="s">
        <v>45</v>
      </c>
      <c r="E22" s="23" t="s">
        <v>106</v>
      </c>
      <c r="F22" s="246">
        <v>4.79</v>
      </c>
      <c r="G22" s="290">
        <v>5.79</v>
      </c>
      <c r="H22" s="212">
        <v>4.9800000000000004</v>
      </c>
      <c r="I22" s="291" t="s">
        <v>188</v>
      </c>
      <c r="J22" s="300">
        <v>5.39</v>
      </c>
      <c r="K22" s="226">
        <v>4.99</v>
      </c>
      <c r="L22" s="293">
        <v>5.29</v>
      </c>
      <c r="M22" s="289">
        <v>6.7</v>
      </c>
      <c r="N22" s="352">
        <v>6.29</v>
      </c>
      <c r="O22" s="249">
        <f t="shared" si="0"/>
        <v>-6.119402985074629</v>
      </c>
      <c r="P22" s="250">
        <f t="shared" si="1"/>
        <v>31.315240083507319</v>
      </c>
    </row>
    <row r="23" spans="1:16" ht="15.75" thickBot="1">
      <c r="A23">
        <v>17</v>
      </c>
      <c r="B23" s="422"/>
      <c r="C23" s="13" t="s">
        <v>46</v>
      </c>
      <c r="D23" s="14" t="s">
        <v>21</v>
      </c>
      <c r="E23" s="23" t="s">
        <v>31</v>
      </c>
      <c r="F23" s="290">
        <v>4.49</v>
      </c>
      <c r="G23" s="290">
        <v>4.49</v>
      </c>
      <c r="H23" s="290">
        <v>4.49</v>
      </c>
      <c r="I23" s="301">
        <v>4.49</v>
      </c>
      <c r="J23" s="301">
        <v>4.49</v>
      </c>
      <c r="K23" s="301">
        <v>4.49</v>
      </c>
      <c r="L23" s="301">
        <v>4.49</v>
      </c>
      <c r="M23" s="301">
        <v>4.49</v>
      </c>
      <c r="N23" s="301">
        <v>4.49</v>
      </c>
      <c r="O23" s="249">
        <f t="shared" si="0"/>
        <v>0</v>
      </c>
      <c r="P23" s="250">
        <f t="shared" si="1"/>
        <v>0</v>
      </c>
    </row>
    <row r="24" spans="1:16" ht="16.5" thickBot="1">
      <c r="A24">
        <v>18</v>
      </c>
      <c r="B24" s="422"/>
      <c r="C24" s="13" t="s">
        <v>47</v>
      </c>
      <c r="D24" s="14" t="s">
        <v>48</v>
      </c>
      <c r="E24" s="23" t="s">
        <v>49</v>
      </c>
      <c r="F24" s="267">
        <v>5.89</v>
      </c>
      <c r="G24" s="290">
        <v>5.59</v>
      </c>
      <c r="H24" s="212">
        <v>5.59</v>
      </c>
      <c r="I24" s="291" t="s">
        <v>189</v>
      </c>
      <c r="J24" s="296">
        <v>6.39</v>
      </c>
      <c r="K24" s="226">
        <v>6.39</v>
      </c>
      <c r="L24" s="293">
        <v>6.39</v>
      </c>
      <c r="M24" s="202">
        <v>9.5</v>
      </c>
      <c r="N24" s="350">
        <v>9.99</v>
      </c>
      <c r="O24" s="249">
        <f t="shared" si="0"/>
        <v>5.1578947368421098</v>
      </c>
      <c r="P24" s="250">
        <f t="shared" si="1"/>
        <v>69.609507640067932</v>
      </c>
    </row>
    <row r="25" spans="1:16" ht="16.5" thickBot="1">
      <c r="A25">
        <v>19</v>
      </c>
      <c r="B25" s="422"/>
      <c r="C25" s="13" t="s">
        <v>50</v>
      </c>
      <c r="D25" s="14" t="s">
        <v>51</v>
      </c>
      <c r="E25" s="23" t="s">
        <v>9</v>
      </c>
      <c r="F25" s="246">
        <v>15.99</v>
      </c>
      <c r="G25" s="290">
        <v>14.88</v>
      </c>
      <c r="H25" s="212">
        <v>16.59</v>
      </c>
      <c r="I25" s="291" t="s">
        <v>190</v>
      </c>
      <c r="J25" s="299">
        <v>16.88</v>
      </c>
      <c r="K25" s="299">
        <v>16.88</v>
      </c>
      <c r="L25" s="293">
        <v>21.89</v>
      </c>
      <c r="M25" s="202">
        <v>20.5</v>
      </c>
      <c r="N25" s="353">
        <v>18.88</v>
      </c>
      <c r="O25" s="249">
        <f t="shared" si="0"/>
        <v>-7.9024390243902474</v>
      </c>
      <c r="P25" s="250">
        <f t="shared" si="1"/>
        <v>18.07379612257661</v>
      </c>
    </row>
    <row r="26" spans="1:16" ht="16.5" thickBot="1">
      <c r="A26">
        <v>20</v>
      </c>
      <c r="B26" s="422"/>
      <c r="C26" s="13" t="s">
        <v>52</v>
      </c>
      <c r="D26" s="14" t="s">
        <v>53</v>
      </c>
      <c r="E26" s="23" t="s">
        <v>49</v>
      </c>
      <c r="F26" s="246">
        <v>7.59</v>
      </c>
      <c r="G26" s="290">
        <v>7.49</v>
      </c>
      <c r="H26" s="212">
        <v>6.29</v>
      </c>
      <c r="I26" s="291" t="s">
        <v>175</v>
      </c>
      <c r="J26" s="299">
        <v>8.69</v>
      </c>
      <c r="K26" s="279">
        <v>9.49</v>
      </c>
      <c r="L26" s="293">
        <v>10.29</v>
      </c>
      <c r="M26" s="202">
        <v>10.6</v>
      </c>
      <c r="N26" s="350">
        <v>10.99</v>
      </c>
      <c r="O26" s="249">
        <f t="shared" si="0"/>
        <v>3.6792452830188722</v>
      </c>
      <c r="P26" s="250">
        <f t="shared" si="1"/>
        <v>44.795783926218718</v>
      </c>
    </row>
    <row r="27" spans="1:16" ht="16.5" thickBot="1">
      <c r="A27">
        <v>21</v>
      </c>
      <c r="B27" s="422"/>
      <c r="C27" s="13" t="s">
        <v>54</v>
      </c>
      <c r="D27" s="14" t="s">
        <v>55</v>
      </c>
      <c r="E27" s="23" t="s">
        <v>49</v>
      </c>
      <c r="F27" s="246"/>
      <c r="G27" s="297"/>
      <c r="H27" s="212"/>
      <c r="I27" s="291"/>
      <c r="J27" s="294"/>
      <c r="K27" s="226"/>
      <c r="L27" s="293"/>
      <c r="M27" s="202"/>
      <c r="N27" s="351"/>
      <c r="O27" s="249"/>
      <c r="P27" s="250"/>
    </row>
    <row r="28" spans="1:16" ht="16.5" thickBot="1">
      <c r="A28">
        <v>22</v>
      </c>
      <c r="B28" s="422"/>
      <c r="C28" s="13" t="s">
        <v>52</v>
      </c>
      <c r="D28" s="14" t="s">
        <v>8</v>
      </c>
      <c r="E28" s="23" t="s">
        <v>49</v>
      </c>
      <c r="F28" s="246">
        <v>5.99</v>
      </c>
      <c r="G28" s="290">
        <v>5.89</v>
      </c>
      <c r="H28" s="212">
        <v>5.89</v>
      </c>
      <c r="I28" s="291" t="s">
        <v>191</v>
      </c>
      <c r="J28" s="296">
        <v>6.49</v>
      </c>
      <c r="K28" s="279">
        <v>6.49</v>
      </c>
      <c r="L28" s="293">
        <v>8.89</v>
      </c>
      <c r="M28" s="202">
        <v>8.1999999999999993</v>
      </c>
      <c r="N28" s="350">
        <v>8.8800000000000008</v>
      </c>
      <c r="O28" s="249">
        <f t="shared" si="0"/>
        <v>8.2926829268292863</v>
      </c>
      <c r="P28" s="250">
        <f t="shared" si="1"/>
        <v>48.247078464106863</v>
      </c>
    </row>
    <row r="29" spans="1:16" ht="16.5" thickBot="1">
      <c r="A29">
        <v>23</v>
      </c>
      <c r="B29" s="422"/>
      <c r="C29" s="13" t="s">
        <v>61</v>
      </c>
      <c r="D29" s="14" t="s">
        <v>62</v>
      </c>
      <c r="E29" s="23" t="s">
        <v>12</v>
      </c>
      <c r="F29" s="246">
        <v>2.78</v>
      </c>
      <c r="G29" s="290">
        <v>4.99</v>
      </c>
      <c r="H29" s="212">
        <v>2.97</v>
      </c>
      <c r="I29" s="291" t="s">
        <v>192</v>
      </c>
      <c r="J29" s="299">
        <v>3.98</v>
      </c>
      <c r="K29" s="299">
        <v>3.98</v>
      </c>
      <c r="L29" s="293">
        <v>5.89</v>
      </c>
      <c r="M29" s="202">
        <v>5.0999999999999996</v>
      </c>
      <c r="N29" s="353">
        <v>4.4800000000000004</v>
      </c>
      <c r="O29" s="249">
        <f t="shared" si="0"/>
        <v>-12.156862745098024</v>
      </c>
      <c r="P29" s="250">
        <f t="shared" si="1"/>
        <v>61.151079136690669</v>
      </c>
    </row>
    <row r="30" spans="1:16" ht="16.5" thickBot="1">
      <c r="A30">
        <v>24</v>
      </c>
      <c r="B30" s="422"/>
      <c r="C30" s="13" t="s">
        <v>61</v>
      </c>
      <c r="D30" s="14" t="s">
        <v>8</v>
      </c>
      <c r="E30" s="23" t="s">
        <v>12</v>
      </c>
      <c r="F30" s="246">
        <v>2.78</v>
      </c>
      <c r="G30" s="290">
        <v>4.99</v>
      </c>
      <c r="H30" s="212">
        <v>2.97</v>
      </c>
      <c r="I30" s="291" t="s">
        <v>192</v>
      </c>
      <c r="J30" s="292">
        <v>3.98</v>
      </c>
      <c r="K30" s="226">
        <v>4.38</v>
      </c>
      <c r="L30" s="293">
        <v>5.79</v>
      </c>
      <c r="M30" s="202">
        <v>4.9000000000000004</v>
      </c>
      <c r="N30" s="352">
        <v>4.4800000000000004</v>
      </c>
      <c r="O30" s="249">
        <f t="shared" si="0"/>
        <v>-8.5714285714285694</v>
      </c>
      <c r="P30" s="250">
        <f t="shared" si="1"/>
        <v>61.151079136690669</v>
      </c>
    </row>
    <row r="31" spans="1:16" ht="16.5" thickBot="1">
      <c r="A31">
        <v>25</v>
      </c>
      <c r="B31" s="422"/>
      <c r="C31" s="13" t="s">
        <v>66</v>
      </c>
      <c r="D31" s="14" t="s">
        <v>8</v>
      </c>
      <c r="E31" s="23" t="s">
        <v>31</v>
      </c>
      <c r="F31" s="246">
        <v>2.5499999999999998</v>
      </c>
      <c r="G31" s="290">
        <v>2.99</v>
      </c>
      <c r="H31" s="212">
        <v>2.69</v>
      </c>
      <c r="I31" s="291" t="s">
        <v>193</v>
      </c>
      <c r="J31" s="294">
        <v>2.78</v>
      </c>
      <c r="K31" s="226">
        <v>2.99</v>
      </c>
      <c r="L31" s="293">
        <v>2.4900000000000002</v>
      </c>
      <c r="M31" s="202">
        <v>4.0999999999999996</v>
      </c>
      <c r="N31" s="352">
        <v>2.99</v>
      </c>
      <c r="O31" s="249">
        <f t="shared" si="0"/>
        <v>-27.073170731707307</v>
      </c>
      <c r="P31" s="250">
        <f t="shared" si="1"/>
        <v>17.254901960784323</v>
      </c>
    </row>
    <row r="32" spans="1:16" ht="16.5" thickBot="1">
      <c r="A32">
        <v>26</v>
      </c>
      <c r="B32" s="422"/>
      <c r="C32" s="13" t="s">
        <v>67</v>
      </c>
      <c r="D32" s="14" t="s">
        <v>68</v>
      </c>
      <c r="E32" s="23" t="s">
        <v>69</v>
      </c>
      <c r="F32" s="246">
        <v>3.49</v>
      </c>
      <c r="G32" s="290">
        <v>3.39</v>
      </c>
      <c r="H32" s="212">
        <v>3.59</v>
      </c>
      <c r="I32" s="291" t="s">
        <v>177</v>
      </c>
      <c r="J32" s="294">
        <v>3.59</v>
      </c>
      <c r="K32" s="226">
        <v>3.79</v>
      </c>
      <c r="L32" s="293">
        <v>4.1900000000000004</v>
      </c>
      <c r="M32" s="202">
        <v>4.0999999999999996</v>
      </c>
      <c r="N32" s="352">
        <v>2.99</v>
      </c>
      <c r="O32" s="249">
        <f t="shared" si="0"/>
        <v>-27.073170731707307</v>
      </c>
      <c r="P32" s="250">
        <f t="shared" si="1"/>
        <v>-14.326647564469923</v>
      </c>
    </row>
    <row r="33" spans="1:16" ht="16.5" thickBot="1">
      <c r="A33">
        <v>27</v>
      </c>
      <c r="B33" s="422"/>
      <c r="C33" s="13" t="s">
        <v>70</v>
      </c>
      <c r="D33" s="14" t="s">
        <v>71</v>
      </c>
      <c r="E33" s="23" t="s">
        <v>105</v>
      </c>
      <c r="F33" s="246">
        <v>2.99</v>
      </c>
      <c r="G33" s="290">
        <v>4.1900000000000004</v>
      </c>
      <c r="H33" s="212">
        <v>3.29</v>
      </c>
      <c r="I33" s="291" t="s">
        <v>194</v>
      </c>
      <c r="J33" s="296">
        <v>3.09</v>
      </c>
      <c r="K33" s="226">
        <v>3.19</v>
      </c>
      <c r="L33" s="293">
        <v>3.99</v>
      </c>
      <c r="M33" s="202">
        <v>5.5</v>
      </c>
      <c r="N33" s="350">
        <v>5.29</v>
      </c>
      <c r="O33" s="249">
        <f t="shared" si="0"/>
        <v>-3.818181818181813</v>
      </c>
      <c r="P33" s="250">
        <f t="shared" si="1"/>
        <v>76.923076923076906</v>
      </c>
    </row>
    <row r="34" spans="1:16" ht="16.5" thickBot="1">
      <c r="A34">
        <v>28</v>
      </c>
      <c r="B34" s="422"/>
      <c r="C34" s="13" t="s">
        <v>72</v>
      </c>
      <c r="D34" s="14" t="s">
        <v>73</v>
      </c>
      <c r="E34" s="23" t="s">
        <v>74</v>
      </c>
      <c r="F34" s="267">
        <v>7.89</v>
      </c>
      <c r="G34" s="290">
        <v>7.99</v>
      </c>
      <c r="H34" s="212">
        <v>8.2899999999999991</v>
      </c>
      <c r="I34" s="291" t="s">
        <v>195</v>
      </c>
      <c r="J34" s="299">
        <v>9.49</v>
      </c>
      <c r="K34" s="279">
        <v>9.7899999999999991</v>
      </c>
      <c r="L34" s="293">
        <v>9.99</v>
      </c>
      <c r="M34" s="288">
        <v>7.1</v>
      </c>
      <c r="N34" s="352">
        <v>5.93</v>
      </c>
      <c r="O34" s="249">
        <f t="shared" si="0"/>
        <v>-16.478873239436609</v>
      </c>
      <c r="P34" s="250">
        <f t="shared" si="1"/>
        <v>-24.841571609632439</v>
      </c>
    </row>
    <row r="35" spans="1:16" ht="16.5" thickBot="1">
      <c r="A35">
        <v>29</v>
      </c>
      <c r="B35" s="422"/>
      <c r="C35" s="13" t="s">
        <v>72</v>
      </c>
      <c r="D35" s="14" t="s">
        <v>8</v>
      </c>
      <c r="E35" s="23" t="s">
        <v>74</v>
      </c>
      <c r="F35" s="246">
        <v>7.59</v>
      </c>
      <c r="G35" s="290">
        <v>7.89</v>
      </c>
      <c r="H35" s="212">
        <v>8.2899999999999991</v>
      </c>
      <c r="I35" s="291" t="s">
        <v>196</v>
      </c>
      <c r="J35" s="294">
        <v>8.99</v>
      </c>
      <c r="K35" s="226">
        <v>8.99</v>
      </c>
      <c r="L35" s="293">
        <v>9.39</v>
      </c>
      <c r="M35" s="202">
        <v>6.7</v>
      </c>
      <c r="N35" s="350">
        <v>5.93</v>
      </c>
      <c r="O35" s="249">
        <f t="shared" si="0"/>
        <v>-11.492537313432834</v>
      </c>
      <c r="P35" s="250">
        <f t="shared" si="1"/>
        <v>-21.870882740447954</v>
      </c>
    </row>
    <row r="36" spans="1:16" ht="16.5" thickBot="1">
      <c r="A36">
        <v>30</v>
      </c>
      <c r="B36" s="422"/>
      <c r="C36" s="13" t="s">
        <v>88</v>
      </c>
      <c r="D36" s="14" t="s">
        <v>8</v>
      </c>
      <c r="E36" s="23" t="s">
        <v>82</v>
      </c>
      <c r="F36" s="246">
        <v>1.19</v>
      </c>
      <c r="G36" s="302">
        <v>1.69</v>
      </c>
      <c r="H36" s="212">
        <v>1.19</v>
      </c>
      <c r="I36" s="291" t="s">
        <v>197</v>
      </c>
      <c r="J36" s="299">
        <v>1.29</v>
      </c>
      <c r="K36" s="226">
        <v>1.29</v>
      </c>
      <c r="L36" s="293">
        <v>1.49</v>
      </c>
      <c r="M36" s="288">
        <v>1.5</v>
      </c>
      <c r="N36" s="350">
        <v>2.69</v>
      </c>
      <c r="O36" s="249">
        <f t="shared" si="0"/>
        <v>79.333333333333343</v>
      </c>
      <c r="P36" s="250">
        <f t="shared" si="1"/>
        <v>126.05042016806723</v>
      </c>
    </row>
    <row r="37" spans="1:16" ht="16.5" thickBot="1">
      <c r="A37">
        <v>31</v>
      </c>
      <c r="B37" s="422"/>
      <c r="C37" s="13" t="s">
        <v>89</v>
      </c>
      <c r="D37" s="14" t="s">
        <v>90</v>
      </c>
      <c r="E37" s="23" t="s">
        <v>91</v>
      </c>
      <c r="F37" s="246">
        <v>4.3899999999999997</v>
      </c>
      <c r="G37" s="302">
        <v>4.99</v>
      </c>
      <c r="H37" s="212">
        <v>5.59</v>
      </c>
      <c r="I37" s="291" t="s">
        <v>198</v>
      </c>
      <c r="J37" s="294">
        <v>4.59</v>
      </c>
      <c r="K37" s="279">
        <v>5.29</v>
      </c>
      <c r="L37" s="293">
        <v>5.39</v>
      </c>
      <c r="M37" s="202">
        <v>5.6</v>
      </c>
      <c r="N37" s="350">
        <v>4.99</v>
      </c>
      <c r="O37" s="249">
        <f t="shared" si="0"/>
        <v>-10.892857142857139</v>
      </c>
      <c r="P37" s="250">
        <f t="shared" si="1"/>
        <v>13.667425968109342</v>
      </c>
    </row>
    <row r="38" spans="1:16" ht="16.5" thickBot="1">
      <c r="A38">
        <v>32</v>
      </c>
      <c r="B38" s="423"/>
      <c r="C38" s="13" t="s">
        <v>92</v>
      </c>
      <c r="D38" s="14" t="s">
        <v>93</v>
      </c>
      <c r="E38" s="23" t="s">
        <v>94</v>
      </c>
      <c r="F38" s="246">
        <v>4.18</v>
      </c>
      <c r="G38" s="302">
        <v>4.29</v>
      </c>
      <c r="H38" s="212">
        <v>4.29</v>
      </c>
      <c r="I38" s="291" t="s">
        <v>199</v>
      </c>
      <c r="J38" s="294">
        <v>4.29</v>
      </c>
      <c r="K38" s="226">
        <v>4.49</v>
      </c>
      <c r="L38" s="293">
        <v>4.59</v>
      </c>
      <c r="M38" s="289">
        <v>6</v>
      </c>
      <c r="N38" s="350">
        <v>5.89</v>
      </c>
      <c r="O38" s="249">
        <f t="shared" si="0"/>
        <v>-1.8333333333333286</v>
      </c>
      <c r="P38" s="250">
        <f t="shared" si="1"/>
        <v>40.909090909090907</v>
      </c>
    </row>
    <row r="39" spans="1:16" ht="16.5" thickBot="1">
      <c r="A39">
        <v>33</v>
      </c>
      <c r="B39" s="421" t="s">
        <v>222</v>
      </c>
      <c r="C39" s="13" t="s">
        <v>10</v>
      </c>
      <c r="D39" s="14" t="s">
        <v>11</v>
      </c>
      <c r="E39" s="23" t="s">
        <v>12</v>
      </c>
      <c r="F39" s="246">
        <v>3.39</v>
      </c>
      <c r="G39" s="290">
        <v>3.99</v>
      </c>
      <c r="H39" s="212">
        <v>3.99</v>
      </c>
      <c r="I39" s="291" t="s">
        <v>177</v>
      </c>
      <c r="J39" s="294">
        <v>3.59</v>
      </c>
      <c r="K39" s="226">
        <v>3.39</v>
      </c>
      <c r="L39" s="293">
        <v>3.89</v>
      </c>
      <c r="M39" s="289">
        <v>4.5999999999999996</v>
      </c>
      <c r="N39" s="350">
        <v>4.1900000000000004</v>
      </c>
      <c r="O39" s="249">
        <f t="shared" si="0"/>
        <v>-8.9130434782608461</v>
      </c>
      <c r="P39" s="250">
        <f t="shared" si="1"/>
        <v>23.598820058997063</v>
      </c>
    </row>
    <row r="40" spans="1:16" ht="16.5" thickBot="1">
      <c r="A40">
        <v>34</v>
      </c>
      <c r="B40" s="422"/>
      <c r="C40" s="13" t="s">
        <v>10</v>
      </c>
      <c r="D40" s="14" t="s">
        <v>8</v>
      </c>
      <c r="E40" s="23" t="s">
        <v>13</v>
      </c>
      <c r="F40" s="246">
        <v>3.19</v>
      </c>
      <c r="G40" s="290">
        <v>3.29</v>
      </c>
      <c r="H40" s="212">
        <v>3.39</v>
      </c>
      <c r="I40" s="291" t="s">
        <v>178</v>
      </c>
      <c r="J40" s="300">
        <v>3.49</v>
      </c>
      <c r="K40" s="226">
        <v>3.39</v>
      </c>
      <c r="L40" s="293">
        <v>3.69</v>
      </c>
      <c r="M40" s="289">
        <v>4.5999999999999996</v>
      </c>
      <c r="N40" s="364">
        <v>4.1900000000000004</v>
      </c>
      <c r="O40" s="249">
        <f t="shared" si="0"/>
        <v>-8.9130434782608461</v>
      </c>
      <c r="P40" s="250">
        <f t="shared" si="1"/>
        <v>31.347962382445161</v>
      </c>
    </row>
    <row r="41" spans="1:16" ht="16.5" thickBot="1">
      <c r="A41">
        <v>35</v>
      </c>
      <c r="B41" s="422"/>
      <c r="C41" s="13" t="s">
        <v>14</v>
      </c>
      <c r="D41" s="14" t="s">
        <v>15</v>
      </c>
      <c r="E41" s="23" t="s">
        <v>103</v>
      </c>
      <c r="F41" s="246">
        <v>15.98</v>
      </c>
      <c r="G41" s="290">
        <v>24.98</v>
      </c>
      <c r="H41" s="290">
        <v>24.98</v>
      </c>
      <c r="I41" s="291" t="s">
        <v>179</v>
      </c>
      <c r="J41" s="303">
        <v>15.98</v>
      </c>
      <c r="K41" s="279">
        <v>14.19</v>
      </c>
      <c r="L41" s="293">
        <v>17.98</v>
      </c>
      <c r="M41" s="202">
        <v>23.6</v>
      </c>
      <c r="N41" s="350">
        <v>22.89</v>
      </c>
      <c r="O41" s="249">
        <f t="shared" si="0"/>
        <v>-3.0084745762711975</v>
      </c>
      <c r="P41" s="250">
        <f t="shared" si="1"/>
        <v>43.241551939924904</v>
      </c>
    </row>
    <row r="42" spans="1:16" ht="16.5" thickBot="1">
      <c r="A42">
        <v>36</v>
      </c>
      <c r="B42" s="422"/>
      <c r="C42" s="13" t="s">
        <v>14</v>
      </c>
      <c r="D42" s="14" t="s">
        <v>104</v>
      </c>
      <c r="E42" s="23" t="s">
        <v>103</v>
      </c>
      <c r="F42" s="246"/>
      <c r="G42" s="297"/>
      <c r="H42" s="212"/>
      <c r="I42" s="291"/>
      <c r="J42" s="296"/>
      <c r="K42" s="226"/>
      <c r="L42" s="293"/>
      <c r="M42" s="202"/>
      <c r="N42" s="351"/>
      <c r="O42" s="249"/>
      <c r="P42" s="250"/>
    </row>
    <row r="43" spans="1:16" ht="16.5" thickBot="1">
      <c r="A43">
        <v>37</v>
      </c>
      <c r="B43" s="422"/>
      <c r="C43" s="13" t="s">
        <v>34</v>
      </c>
      <c r="D43" s="14" t="s">
        <v>35</v>
      </c>
      <c r="E43" s="23" t="s">
        <v>36</v>
      </c>
      <c r="F43" s="246">
        <v>4.6900000000000004</v>
      </c>
      <c r="G43" s="290">
        <v>4.3899999999999997</v>
      </c>
      <c r="H43" s="212">
        <v>4.6900000000000004</v>
      </c>
      <c r="I43" s="291" t="s">
        <v>200</v>
      </c>
      <c r="J43" s="294">
        <v>5.19</v>
      </c>
      <c r="K43" s="226">
        <v>5.19</v>
      </c>
      <c r="L43" s="293">
        <v>5.19</v>
      </c>
      <c r="M43" s="202">
        <v>3.1</v>
      </c>
      <c r="N43" s="351">
        <v>5.39</v>
      </c>
      <c r="O43" s="249">
        <f t="shared" si="0"/>
        <v>73.870967741935488</v>
      </c>
      <c r="P43" s="250">
        <f t="shared" si="1"/>
        <v>14.925373134328353</v>
      </c>
    </row>
    <row r="44" spans="1:16" ht="16.5" thickBot="1">
      <c r="A44">
        <v>38</v>
      </c>
      <c r="B44" s="422"/>
      <c r="C44" s="13" t="s">
        <v>34</v>
      </c>
      <c r="D44" s="14" t="s">
        <v>37</v>
      </c>
      <c r="E44" s="23" t="s">
        <v>36</v>
      </c>
      <c r="F44" s="246">
        <v>4.3899999999999997</v>
      </c>
      <c r="G44" s="290">
        <v>1.89</v>
      </c>
      <c r="H44" s="212">
        <v>3.8</v>
      </c>
      <c r="I44" s="291" t="s">
        <v>183</v>
      </c>
      <c r="J44" s="294">
        <v>5.19</v>
      </c>
      <c r="K44" s="243">
        <v>7.69</v>
      </c>
      <c r="L44" s="304">
        <v>7.69</v>
      </c>
      <c r="M44" s="289">
        <v>6.2</v>
      </c>
      <c r="N44" s="352">
        <v>3.99</v>
      </c>
      <c r="O44" s="249">
        <f t="shared" si="0"/>
        <v>-35.645161290322577</v>
      </c>
      <c r="P44" s="250">
        <f t="shared" si="1"/>
        <v>-9.1116173120728803</v>
      </c>
    </row>
    <row r="45" spans="1:16" ht="16.5" thickBot="1">
      <c r="A45">
        <v>39</v>
      </c>
      <c r="B45" s="422"/>
      <c r="C45" s="13" t="s">
        <v>38</v>
      </c>
      <c r="D45" s="14" t="s">
        <v>121</v>
      </c>
      <c r="E45" s="23" t="s">
        <v>39</v>
      </c>
      <c r="F45" s="246">
        <v>5.99</v>
      </c>
      <c r="G45" s="305">
        <v>3.69</v>
      </c>
      <c r="H45" s="212">
        <v>6.29</v>
      </c>
      <c r="I45" s="291" t="s">
        <v>188</v>
      </c>
      <c r="J45" s="294">
        <v>5.99</v>
      </c>
      <c r="K45" s="243">
        <v>6.99</v>
      </c>
      <c r="L45" s="293">
        <v>6.39</v>
      </c>
      <c r="M45" s="289">
        <v>8.1999999999999993</v>
      </c>
      <c r="N45" s="364">
        <v>7.86</v>
      </c>
      <c r="O45" s="249">
        <f t="shared" si="0"/>
        <v>-4.1463414634146289</v>
      </c>
      <c r="P45" s="250">
        <f t="shared" si="1"/>
        <v>31.218697829716177</v>
      </c>
    </row>
    <row r="46" spans="1:16" ht="16.5" thickBot="1">
      <c r="A46">
        <v>40</v>
      </c>
      <c r="B46" s="422"/>
      <c r="C46" s="13" t="s">
        <v>38</v>
      </c>
      <c r="D46" s="14" t="s">
        <v>16</v>
      </c>
      <c r="E46" s="23" t="s">
        <v>39</v>
      </c>
      <c r="F46" s="246">
        <v>2.39</v>
      </c>
      <c r="G46" s="246">
        <v>2.39</v>
      </c>
      <c r="H46" s="246">
        <v>2.39</v>
      </c>
      <c r="I46" s="254">
        <v>2.39</v>
      </c>
      <c r="J46" s="254">
        <v>2.39</v>
      </c>
      <c r="K46" s="254">
        <v>2.39</v>
      </c>
      <c r="L46" s="254">
        <v>2.39</v>
      </c>
      <c r="M46" s="254">
        <v>2.39</v>
      </c>
      <c r="N46" s="365">
        <v>6.59</v>
      </c>
      <c r="O46" s="249">
        <f t="shared" si="0"/>
        <v>175.73221757322176</v>
      </c>
      <c r="P46" s="250">
        <f t="shared" si="1"/>
        <v>175.73221757322176</v>
      </c>
    </row>
    <row r="47" spans="1:16" ht="16.5" thickBot="1">
      <c r="A47">
        <v>41</v>
      </c>
      <c r="B47" s="422"/>
      <c r="C47" s="13" t="s">
        <v>40</v>
      </c>
      <c r="D47" s="14" t="s">
        <v>41</v>
      </c>
      <c r="E47" s="23" t="s">
        <v>39</v>
      </c>
      <c r="F47" s="246">
        <v>2.09</v>
      </c>
      <c r="G47" s="302">
        <v>2.1800000000000002</v>
      </c>
      <c r="H47" s="212">
        <v>2.19</v>
      </c>
      <c r="I47" s="291" t="s">
        <v>201</v>
      </c>
      <c r="J47" s="296">
        <v>2.29</v>
      </c>
      <c r="K47" s="226">
        <v>2.39</v>
      </c>
      <c r="L47" s="295">
        <v>2.39</v>
      </c>
      <c r="M47" s="289">
        <v>4</v>
      </c>
      <c r="N47" s="350">
        <v>2.89</v>
      </c>
      <c r="O47" s="249">
        <f t="shared" si="0"/>
        <v>-27.75</v>
      </c>
      <c r="P47" s="250">
        <f t="shared" si="1"/>
        <v>38.277511961722496</v>
      </c>
    </row>
    <row r="48" spans="1:16" ht="16.5" thickBot="1">
      <c r="A48">
        <v>42</v>
      </c>
      <c r="B48" s="422"/>
      <c r="C48" s="13" t="s">
        <v>40</v>
      </c>
      <c r="D48" s="14" t="s">
        <v>16</v>
      </c>
      <c r="E48" s="23" t="s">
        <v>39</v>
      </c>
      <c r="F48" s="267">
        <v>1.79</v>
      </c>
      <c r="G48" s="267">
        <v>1.79</v>
      </c>
      <c r="H48" s="267">
        <v>1.79</v>
      </c>
      <c r="I48" s="291" t="s">
        <v>202</v>
      </c>
      <c r="J48" s="291" t="s">
        <v>233</v>
      </c>
      <c r="K48" s="226">
        <v>1.98</v>
      </c>
      <c r="L48" s="293">
        <v>1.89</v>
      </c>
      <c r="M48" s="202">
        <v>2.5</v>
      </c>
      <c r="N48" s="364">
        <v>2.86</v>
      </c>
      <c r="O48" s="249">
        <f t="shared" si="0"/>
        <v>14.400000000000006</v>
      </c>
      <c r="P48" s="250">
        <f t="shared" si="1"/>
        <v>59.776536312849146</v>
      </c>
    </row>
    <row r="49" spans="1:16" ht="16.5" thickBot="1">
      <c r="A49">
        <v>43</v>
      </c>
      <c r="B49" s="422"/>
      <c r="C49" s="13" t="s">
        <v>58</v>
      </c>
      <c r="D49" s="14" t="s">
        <v>59</v>
      </c>
      <c r="E49" s="23" t="s">
        <v>60</v>
      </c>
      <c r="F49" s="246">
        <v>2.2599999999999998</v>
      </c>
      <c r="G49" s="290">
        <v>2.09</v>
      </c>
      <c r="H49" s="212">
        <v>2.39</v>
      </c>
      <c r="I49" s="291" t="s">
        <v>203</v>
      </c>
      <c r="J49" s="299">
        <v>2.29</v>
      </c>
      <c r="K49" s="226">
        <v>2.79</v>
      </c>
      <c r="L49" s="293">
        <v>2.4900000000000002</v>
      </c>
      <c r="M49" s="202">
        <v>3.1</v>
      </c>
      <c r="N49" s="350">
        <v>3.49</v>
      </c>
      <c r="O49" s="249">
        <f t="shared" si="0"/>
        <v>12.58064516129032</v>
      </c>
      <c r="P49" s="250">
        <f t="shared" si="1"/>
        <v>54.424778761061958</v>
      </c>
    </row>
    <row r="50" spans="1:16" ht="16.5" thickBot="1">
      <c r="A50">
        <v>44</v>
      </c>
      <c r="B50" s="422"/>
      <c r="C50" s="13" t="s">
        <v>63</v>
      </c>
      <c r="D50" s="14" t="s">
        <v>64</v>
      </c>
      <c r="E50" s="23" t="s">
        <v>39</v>
      </c>
      <c r="F50" s="246">
        <v>6.79</v>
      </c>
      <c r="G50" s="290">
        <v>4.9800000000000004</v>
      </c>
      <c r="H50" s="212">
        <v>4.79</v>
      </c>
      <c r="I50" s="291" t="s">
        <v>204</v>
      </c>
      <c r="J50" s="300">
        <v>7.69</v>
      </c>
      <c r="K50" s="243">
        <v>6.19</v>
      </c>
      <c r="L50" s="293">
        <v>5.39</v>
      </c>
      <c r="M50" s="202">
        <v>6.2</v>
      </c>
      <c r="N50" s="350">
        <v>5.48</v>
      </c>
      <c r="O50" s="249">
        <f t="shared" si="0"/>
        <v>-11.612903225806448</v>
      </c>
      <c r="P50" s="250">
        <f t="shared" si="1"/>
        <v>-19.293078055964656</v>
      </c>
    </row>
    <row r="51" spans="1:16" ht="16.5" thickBot="1">
      <c r="A51">
        <v>45</v>
      </c>
      <c r="B51" s="422"/>
      <c r="C51" s="13" t="s">
        <v>63</v>
      </c>
      <c r="D51" s="14" t="s">
        <v>65</v>
      </c>
      <c r="E51" s="23" t="s">
        <v>39</v>
      </c>
      <c r="F51" s="246"/>
      <c r="G51" s="297"/>
      <c r="H51" s="212"/>
      <c r="I51" s="291"/>
      <c r="J51" s="294"/>
      <c r="K51" s="226"/>
      <c r="L51" s="293"/>
      <c r="M51" s="202"/>
      <c r="N51" s="351"/>
      <c r="O51" s="249"/>
      <c r="P51" s="250"/>
    </row>
    <row r="52" spans="1:16">
      <c r="A52">
        <v>46</v>
      </c>
      <c r="B52" s="422"/>
      <c r="C52" s="13" t="s">
        <v>75</v>
      </c>
      <c r="D52" s="14" t="s">
        <v>76</v>
      </c>
      <c r="E52" s="23" t="s">
        <v>77</v>
      </c>
      <c r="F52" s="246">
        <v>7.49</v>
      </c>
      <c r="G52" s="290">
        <v>7.49</v>
      </c>
      <c r="H52" s="212">
        <v>7.89</v>
      </c>
      <c r="I52" s="212">
        <v>7.89</v>
      </c>
      <c r="J52" s="306">
        <v>7.89</v>
      </c>
      <c r="K52" s="306">
        <v>7.89</v>
      </c>
      <c r="L52" s="293">
        <v>8.7899999999999991</v>
      </c>
      <c r="M52" s="202">
        <v>10.199999999999999</v>
      </c>
      <c r="N52" s="202">
        <v>10.199999999999999</v>
      </c>
      <c r="O52" s="249">
        <f t="shared" si="0"/>
        <v>0</v>
      </c>
      <c r="P52" s="250">
        <f t="shared" si="1"/>
        <v>36.18157543391186</v>
      </c>
    </row>
    <row r="53" spans="1:16" ht="15.75" thickBot="1">
      <c r="A53">
        <v>47</v>
      </c>
      <c r="B53" s="422"/>
      <c r="C53" s="13" t="s">
        <v>78</v>
      </c>
      <c r="D53" s="14" t="s">
        <v>79</v>
      </c>
      <c r="E53" s="23" t="s">
        <v>80</v>
      </c>
      <c r="F53" s="267">
        <v>6.49</v>
      </c>
      <c r="G53" s="290">
        <v>6.49</v>
      </c>
      <c r="H53" s="290">
        <v>6.49</v>
      </c>
      <c r="I53" s="290">
        <v>6.49</v>
      </c>
      <c r="J53" s="290">
        <v>6.49</v>
      </c>
      <c r="K53" s="290">
        <v>6.49</v>
      </c>
      <c r="L53" s="290">
        <v>6.49</v>
      </c>
      <c r="M53" s="290">
        <v>6.49</v>
      </c>
      <c r="N53" s="290">
        <v>6.49</v>
      </c>
      <c r="O53" s="249">
        <f t="shared" si="0"/>
        <v>0</v>
      </c>
      <c r="P53" s="250">
        <f t="shared" si="1"/>
        <v>0</v>
      </c>
    </row>
    <row r="54" spans="1:16" ht="15" customHeight="1" thickBot="1">
      <c r="A54">
        <v>48</v>
      </c>
      <c r="B54" s="422"/>
      <c r="C54" s="13" t="s">
        <v>81</v>
      </c>
      <c r="D54" s="14" t="s">
        <v>41</v>
      </c>
      <c r="E54" s="23" t="s">
        <v>82</v>
      </c>
      <c r="F54" s="246">
        <v>10.99</v>
      </c>
      <c r="G54" s="302">
        <v>10.98</v>
      </c>
      <c r="H54" s="212">
        <v>10.99</v>
      </c>
      <c r="I54" s="291" t="s">
        <v>205</v>
      </c>
      <c r="J54" s="296">
        <v>12.99</v>
      </c>
      <c r="K54" s="226">
        <v>13.99</v>
      </c>
      <c r="L54" s="304">
        <v>14.79</v>
      </c>
      <c r="M54" s="289">
        <v>18.399999999999999</v>
      </c>
      <c r="N54" s="351">
        <v>17.89</v>
      </c>
      <c r="O54" s="249">
        <f t="shared" si="0"/>
        <v>-2.7717391304347814</v>
      </c>
      <c r="P54" s="250">
        <f t="shared" si="1"/>
        <v>62.784349408553226</v>
      </c>
    </row>
    <row r="55" spans="1:16" ht="16.5" thickBot="1">
      <c r="A55">
        <v>49</v>
      </c>
      <c r="B55" s="422"/>
      <c r="C55" s="13" t="s">
        <v>81</v>
      </c>
      <c r="D55" s="14" t="s">
        <v>8</v>
      </c>
      <c r="E55" s="23" t="s">
        <v>82</v>
      </c>
      <c r="F55" s="246">
        <v>7.98</v>
      </c>
      <c r="G55" s="302">
        <v>10.49</v>
      </c>
      <c r="H55" s="212">
        <v>10.39</v>
      </c>
      <c r="I55" s="291" t="s">
        <v>206</v>
      </c>
      <c r="J55" s="299">
        <v>8.98</v>
      </c>
      <c r="K55" s="226">
        <v>11.69</v>
      </c>
      <c r="L55" s="304">
        <v>12.9</v>
      </c>
      <c r="M55" s="289">
        <v>17</v>
      </c>
      <c r="N55" s="364">
        <v>16.79</v>
      </c>
      <c r="O55" s="249">
        <f t="shared" si="0"/>
        <v>-1.235294117647058</v>
      </c>
      <c r="P55" s="250">
        <f t="shared" si="1"/>
        <v>110.40100250626566</v>
      </c>
    </row>
    <row r="56" spans="1:16" ht="16.5" thickBot="1">
      <c r="A56">
        <v>50</v>
      </c>
      <c r="B56" s="422"/>
      <c r="C56" s="13" t="s">
        <v>83</v>
      </c>
      <c r="D56" s="14" t="s">
        <v>84</v>
      </c>
      <c r="E56" s="23" t="s">
        <v>85</v>
      </c>
      <c r="F56" s="246">
        <v>10.98</v>
      </c>
      <c r="G56" s="307">
        <v>10.98</v>
      </c>
      <c r="H56" s="212">
        <v>12.99</v>
      </c>
      <c r="I56" s="291" t="s">
        <v>207</v>
      </c>
      <c r="J56" s="294">
        <v>15.59</v>
      </c>
      <c r="K56" s="226">
        <v>15.99</v>
      </c>
      <c r="L56" s="293">
        <v>15.99</v>
      </c>
      <c r="M56" s="289">
        <v>21.5</v>
      </c>
      <c r="N56" s="364">
        <v>20.89</v>
      </c>
      <c r="O56" s="249">
        <f t="shared" si="0"/>
        <v>-2.8372093023255758</v>
      </c>
      <c r="P56" s="250">
        <f t="shared" si="1"/>
        <v>90.255009107468112</v>
      </c>
    </row>
    <row r="57" spans="1:16" ht="16.5" thickBot="1">
      <c r="A57">
        <v>51</v>
      </c>
      <c r="B57" s="422"/>
      <c r="C57" s="13" t="s">
        <v>83</v>
      </c>
      <c r="D57" s="14" t="s">
        <v>8</v>
      </c>
      <c r="E57" s="23" t="s">
        <v>85</v>
      </c>
      <c r="F57" s="246">
        <v>8.89</v>
      </c>
      <c r="G57" s="290">
        <v>8.99</v>
      </c>
      <c r="H57" s="212">
        <v>8.09</v>
      </c>
      <c r="I57" s="291" t="s">
        <v>208</v>
      </c>
      <c r="J57" s="234">
        <v>10.49</v>
      </c>
      <c r="K57" s="226">
        <v>9.98</v>
      </c>
      <c r="L57" s="293">
        <v>11.89</v>
      </c>
      <c r="M57" s="202">
        <v>7.4</v>
      </c>
      <c r="N57" s="364">
        <v>16.09</v>
      </c>
      <c r="O57" s="249">
        <f t="shared" si="0"/>
        <v>117.43243243243242</v>
      </c>
      <c r="P57" s="250">
        <f t="shared" si="1"/>
        <v>80.989876265466819</v>
      </c>
    </row>
    <row r="58" spans="1:16" ht="16.5" thickBot="1">
      <c r="A58">
        <v>52</v>
      </c>
      <c r="B58" s="423"/>
      <c r="C58" s="13" t="s">
        <v>86</v>
      </c>
      <c r="D58" s="14" t="s">
        <v>87</v>
      </c>
      <c r="E58" s="23" t="s">
        <v>107</v>
      </c>
      <c r="F58" s="246">
        <v>2.09</v>
      </c>
      <c r="G58" s="302">
        <v>1.99</v>
      </c>
      <c r="H58" s="302">
        <v>1.99</v>
      </c>
      <c r="I58" s="291" t="s">
        <v>209</v>
      </c>
      <c r="J58" s="294">
        <v>2.59</v>
      </c>
      <c r="K58" s="226">
        <v>2.09</v>
      </c>
      <c r="L58" s="295">
        <v>2.29</v>
      </c>
      <c r="M58" s="289">
        <v>2.9</v>
      </c>
      <c r="N58" s="351">
        <v>2.79</v>
      </c>
      <c r="O58" s="249">
        <f t="shared" si="0"/>
        <v>-3.7931034482758577</v>
      </c>
      <c r="P58" s="250">
        <f t="shared" si="1"/>
        <v>33.492822966507191</v>
      </c>
    </row>
    <row r="59" spans="1:16" ht="16.5" thickBot="1">
      <c r="A59">
        <v>53</v>
      </c>
      <c r="B59" s="527" t="s">
        <v>223</v>
      </c>
      <c r="C59" s="13" t="s">
        <v>95</v>
      </c>
      <c r="D59" s="14" t="s">
        <v>96</v>
      </c>
      <c r="E59" s="23" t="s">
        <v>97</v>
      </c>
      <c r="F59" s="246">
        <v>9.98</v>
      </c>
      <c r="G59" s="302">
        <v>9.98</v>
      </c>
      <c r="H59" s="212">
        <v>6.99</v>
      </c>
      <c r="I59" s="291" t="s">
        <v>210</v>
      </c>
      <c r="J59" s="299">
        <v>10.98</v>
      </c>
      <c r="K59" s="226">
        <v>10.98</v>
      </c>
      <c r="L59" s="295">
        <v>10.98</v>
      </c>
      <c r="M59" s="288">
        <v>8.1999999999999993</v>
      </c>
      <c r="N59" s="352">
        <v>11.98</v>
      </c>
      <c r="O59" s="249">
        <f t="shared" si="0"/>
        <v>46.097560975609781</v>
      </c>
      <c r="P59" s="250">
        <f t="shared" si="1"/>
        <v>20.040080160320642</v>
      </c>
    </row>
    <row r="60" spans="1:16" ht="16.5" thickBot="1">
      <c r="A60">
        <v>54</v>
      </c>
      <c r="B60" s="528"/>
      <c r="C60" s="13" t="s">
        <v>98</v>
      </c>
      <c r="D60" s="14" t="s">
        <v>99</v>
      </c>
      <c r="E60" s="23" t="s">
        <v>97</v>
      </c>
      <c r="F60" s="246">
        <v>39.99</v>
      </c>
      <c r="G60" s="307">
        <v>30.99</v>
      </c>
      <c r="H60" s="212">
        <v>39.99</v>
      </c>
      <c r="I60" s="291" t="s">
        <v>211</v>
      </c>
      <c r="J60" s="294">
        <v>36.89</v>
      </c>
      <c r="K60" s="226">
        <v>37.99</v>
      </c>
      <c r="L60" s="293">
        <v>40.99</v>
      </c>
      <c r="M60" s="289">
        <v>48.4</v>
      </c>
      <c r="N60" s="350">
        <v>42.9</v>
      </c>
      <c r="O60" s="249">
        <f t="shared" si="0"/>
        <v>-11.36363636363636</v>
      </c>
      <c r="P60" s="250">
        <f t="shared" si="1"/>
        <v>7.2768192048011997</v>
      </c>
    </row>
    <row r="61" spans="1:16" ht="16.5" thickBot="1">
      <c r="A61">
        <v>55</v>
      </c>
      <c r="B61" s="528"/>
      <c r="C61" s="15" t="s">
        <v>100</v>
      </c>
      <c r="D61" s="16" t="s">
        <v>101</v>
      </c>
      <c r="E61" s="24" t="s">
        <v>102</v>
      </c>
      <c r="F61" s="246">
        <v>6.39</v>
      </c>
      <c r="G61" s="290">
        <v>5.99</v>
      </c>
      <c r="H61" s="212">
        <v>6.12</v>
      </c>
      <c r="I61" s="291" t="s">
        <v>212</v>
      </c>
      <c r="J61" s="292">
        <v>7.49</v>
      </c>
      <c r="K61" s="292">
        <v>7.49</v>
      </c>
      <c r="L61" s="304">
        <v>7.99</v>
      </c>
      <c r="M61" s="288">
        <v>8.1</v>
      </c>
      <c r="N61" s="351">
        <v>9.99</v>
      </c>
      <c r="O61" s="249">
        <f t="shared" si="0"/>
        <v>23.333333333333343</v>
      </c>
      <c r="P61" s="250">
        <f t="shared" si="1"/>
        <v>56.338028169014081</v>
      </c>
    </row>
    <row r="62" spans="1:16" ht="16.5" thickBot="1">
      <c r="A62">
        <v>56</v>
      </c>
      <c r="B62" s="529"/>
      <c r="C62" s="20" t="s">
        <v>56</v>
      </c>
      <c r="D62" s="21" t="s">
        <v>57</v>
      </c>
      <c r="E62" s="25" t="s">
        <v>49</v>
      </c>
      <c r="F62" s="261">
        <v>11.79</v>
      </c>
      <c r="G62" s="308">
        <v>9.8800000000000008</v>
      </c>
      <c r="H62" s="309">
        <v>5.99</v>
      </c>
      <c r="I62" s="310" t="s">
        <v>213</v>
      </c>
      <c r="J62" s="311">
        <v>13.99</v>
      </c>
      <c r="K62" s="312">
        <v>13.99</v>
      </c>
      <c r="L62" s="313">
        <v>13.99</v>
      </c>
      <c r="M62" s="314">
        <v>14.4</v>
      </c>
      <c r="N62" s="316">
        <v>12.97</v>
      </c>
      <c r="O62" s="249">
        <f t="shared" si="0"/>
        <v>-9.9305555555555571</v>
      </c>
      <c r="P62" s="250">
        <f t="shared" si="1"/>
        <v>10.008481764206962</v>
      </c>
    </row>
    <row r="63" spans="1:16">
      <c r="F63" s="598">
        <f>SUM(F7:F62)</f>
        <v>417.15000000000003</v>
      </c>
      <c r="G63" s="598">
        <f t="shared" ref="G63:N63" si="2">SUM(G7:G62)</f>
        <v>429.32000000000016</v>
      </c>
      <c r="H63" s="598">
        <f t="shared" si="2"/>
        <v>418.96000000000004</v>
      </c>
      <c r="I63" s="598">
        <f t="shared" si="2"/>
        <v>21.259999999999998</v>
      </c>
      <c r="J63" s="598">
        <f t="shared" si="2"/>
        <v>444.20000000000005</v>
      </c>
      <c r="K63" s="598">
        <f t="shared" si="2"/>
        <v>455.38</v>
      </c>
      <c r="L63" s="598">
        <f t="shared" si="2"/>
        <v>483.84999999999997</v>
      </c>
      <c r="M63" s="598">
        <f t="shared" si="2"/>
        <v>524.15000000000009</v>
      </c>
      <c r="N63" s="598">
        <f t="shared" si="2"/>
        <v>518.64</v>
      </c>
      <c r="O63" s="599">
        <f t="shared" si="0"/>
        <v>-1.0512257941429084</v>
      </c>
      <c r="P63" s="281">
        <f t="shared" si="1"/>
        <v>24.329377921610927</v>
      </c>
    </row>
    <row r="64" spans="1:16" ht="15.75">
      <c r="K64" s="152"/>
      <c r="L64" s="152"/>
      <c r="M64" s="152"/>
      <c r="N64" s="152"/>
    </row>
  </sheetData>
  <sheetProtection password="ECE5" sheet="1" objects="1" scenarios="1"/>
  <mergeCells count="17">
    <mergeCell ref="N5:N6"/>
    <mergeCell ref="M5:M6"/>
    <mergeCell ref="L5:L6"/>
    <mergeCell ref="K5:K6"/>
    <mergeCell ref="J5:J6"/>
    <mergeCell ref="I5:I6"/>
    <mergeCell ref="H5:H6"/>
    <mergeCell ref="B59:B62"/>
    <mergeCell ref="B7:B38"/>
    <mergeCell ref="B39:B58"/>
    <mergeCell ref="A1:G1"/>
    <mergeCell ref="A2:G2"/>
    <mergeCell ref="A3:F3"/>
    <mergeCell ref="A5:E5"/>
    <mergeCell ref="F5:F6"/>
    <mergeCell ref="A6:C6"/>
    <mergeCell ref="G5:G6"/>
  </mergeCells>
  <phoneticPr fontId="2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M69" activeCellId="1" sqref="M67:N67 M69:N69"/>
    </sheetView>
  </sheetViews>
  <sheetFormatPr defaultRowHeight="15"/>
  <cols>
    <col min="1" max="1" width="3.28515625" customWidth="1"/>
    <col min="2" max="2" width="3.85546875" customWidth="1"/>
    <col min="3" max="3" width="33.28515625" bestFit="1" customWidth="1"/>
    <col min="4" max="4" width="17" bestFit="1" customWidth="1"/>
    <col min="6" max="14" width="12.7109375" style="182" customWidth="1"/>
    <col min="15" max="16" width="12.7109375" style="183" customWidth="1"/>
  </cols>
  <sheetData>
    <row r="1" spans="1:16">
      <c r="A1" s="47"/>
      <c r="B1" s="47"/>
      <c r="C1" s="47"/>
      <c r="D1" s="47"/>
      <c r="E1" s="47"/>
      <c r="F1" s="181"/>
      <c r="G1" s="181"/>
    </row>
    <row r="2" spans="1:16" ht="20.25">
      <c r="A2" s="47"/>
      <c r="B2" s="547" t="s">
        <v>158</v>
      </c>
      <c r="C2" s="547"/>
      <c r="D2" s="547"/>
      <c r="E2" s="547"/>
      <c r="F2" s="547"/>
      <c r="G2" s="547"/>
    </row>
    <row r="3" spans="1:16" ht="18">
      <c r="A3" s="17"/>
      <c r="B3" s="548" t="s">
        <v>159</v>
      </c>
      <c r="C3" s="548"/>
      <c r="D3" s="548"/>
      <c r="E3" s="548"/>
      <c r="F3" s="548"/>
      <c r="G3" s="548"/>
    </row>
    <row r="4" spans="1:16" ht="18">
      <c r="A4" s="17"/>
      <c r="B4" s="171"/>
      <c r="C4" s="171"/>
      <c r="D4" s="171"/>
      <c r="E4" s="171"/>
      <c r="F4" s="184"/>
      <c r="G4" s="184"/>
    </row>
    <row r="5" spans="1:16">
      <c r="A5" s="555" t="s">
        <v>141</v>
      </c>
      <c r="B5" s="555"/>
      <c r="C5" s="555"/>
      <c r="D5" s="555"/>
      <c r="E5" s="555"/>
      <c r="F5" s="556" t="s">
        <v>160</v>
      </c>
      <c r="G5" s="556" t="s">
        <v>165</v>
      </c>
      <c r="H5" s="556" t="s">
        <v>166</v>
      </c>
      <c r="I5" s="556" t="s">
        <v>173</v>
      </c>
      <c r="J5" s="556" t="s">
        <v>241</v>
      </c>
      <c r="K5" s="556" t="s">
        <v>240</v>
      </c>
      <c r="L5" s="556" t="s">
        <v>247</v>
      </c>
      <c r="M5" s="556" t="s">
        <v>261</v>
      </c>
      <c r="N5" s="556" t="s">
        <v>283</v>
      </c>
      <c r="O5" s="545" t="s">
        <v>264</v>
      </c>
      <c r="P5" s="545" t="s">
        <v>265</v>
      </c>
    </row>
    <row r="6" spans="1:16" ht="15" customHeight="1">
      <c r="A6" s="555"/>
      <c r="B6" s="555"/>
      <c r="C6" s="555"/>
      <c r="D6" s="555"/>
      <c r="E6" s="555"/>
      <c r="F6" s="556"/>
      <c r="G6" s="556"/>
      <c r="H6" s="556"/>
      <c r="I6" s="556"/>
      <c r="J6" s="556"/>
      <c r="K6" s="556"/>
      <c r="L6" s="556"/>
      <c r="M6" s="556"/>
      <c r="N6" s="556"/>
      <c r="O6" s="545"/>
      <c r="P6" s="545"/>
    </row>
    <row r="7" spans="1:16">
      <c r="A7" s="557" t="s">
        <v>0</v>
      </c>
      <c r="B7" s="557"/>
      <c r="C7" s="557"/>
      <c r="D7" s="179" t="s">
        <v>1</v>
      </c>
      <c r="E7" s="180" t="s">
        <v>138</v>
      </c>
      <c r="F7" s="556"/>
      <c r="G7" s="556"/>
      <c r="H7" s="556"/>
      <c r="I7" s="556"/>
      <c r="J7" s="556"/>
      <c r="K7" s="556"/>
      <c r="L7" s="556"/>
      <c r="M7" s="556"/>
      <c r="N7" s="556"/>
      <c r="O7" s="545"/>
      <c r="P7" s="545"/>
    </row>
    <row r="8" spans="1:16">
      <c r="A8">
        <v>1</v>
      </c>
      <c r="B8" s="422" t="s">
        <v>221</v>
      </c>
      <c r="C8" s="11" t="s">
        <v>2</v>
      </c>
      <c r="D8" s="12" t="s">
        <v>3</v>
      </c>
      <c r="E8" s="22" t="s">
        <v>4</v>
      </c>
      <c r="F8" s="185">
        <v>6.77</v>
      </c>
      <c r="G8" s="185">
        <v>6.91</v>
      </c>
      <c r="H8" s="185">
        <v>7.41</v>
      </c>
      <c r="I8" s="185">
        <v>7.29</v>
      </c>
      <c r="J8" s="186">
        <v>6.47</v>
      </c>
      <c r="K8" s="186">
        <v>6.79</v>
      </c>
      <c r="L8" s="186">
        <v>7.71</v>
      </c>
      <c r="M8" s="212">
        <v>8.66</v>
      </c>
      <c r="N8" s="212">
        <v>8.82</v>
      </c>
      <c r="O8" s="187">
        <f>N8*100/M8-100</f>
        <v>1.8475750577367194</v>
      </c>
      <c r="P8" s="188">
        <f>N8*100/F8-100</f>
        <v>30.280649926144775</v>
      </c>
    </row>
    <row r="9" spans="1:16">
      <c r="A9">
        <v>2</v>
      </c>
      <c r="B9" s="422"/>
      <c r="C9" s="13" t="s">
        <v>2</v>
      </c>
      <c r="D9" s="14" t="s">
        <v>5</v>
      </c>
      <c r="E9" s="23" t="s">
        <v>6</v>
      </c>
      <c r="F9" s="189">
        <v>5.59</v>
      </c>
      <c r="G9" s="189">
        <v>6.79</v>
      </c>
      <c r="H9" s="189">
        <v>6.94</v>
      </c>
      <c r="I9" s="189">
        <v>8.73</v>
      </c>
      <c r="J9" s="190">
        <v>9.1</v>
      </c>
      <c r="K9" s="190">
        <v>8.52</v>
      </c>
      <c r="L9" s="190">
        <v>8.4600000000000009</v>
      </c>
      <c r="M9" s="212">
        <v>9.77</v>
      </c>
      <c r="N9" s="212">
        <v>9.01</v>
      </c>
      <c r="O9" s="187">
        <f t="shared" ref="O9:O63" si="0">N9*100/M9-100</f>
        <v>-7.7789150460593675</v>
      </c>
      <c r="P9" s="188">
        <f t="shared" ref="P9:P63" si="1">N9*100/F9-100</f>
        <v>61.180679785330966</v>
      </c>
    </row>
    <row r="10" spans="1:16">
      <c r="A10">
        <v>3</v>
      </c>
      <c r="B10" s="422"/>
      <c r="C10" s="13" t="s">
        <v>7</v>
      </c>
      <c r="D10" s="14" t="s">
        <v>8</v>
      </c>
      <c r="E10" s="23" t="s">
        <v>9</v>
      </c>
      <c r="F10" s="189">
        <v>17.170000000000002</v>
      </c>
      <c r="G10" s="189">
        <v>18.27</v>
      </c>
      <c r="H10" s="189">
        <v>17.190000000000001</v>
      </c>
      <c r="I10" s="189">
        <v>17.309999999999999</v>
      </c>
      <c r="J10" s="190">
        <v>16.89</v>
      </c>
      <c r="K10" s="190">
        <v>17.23</v>
      </c>
      <c r="L10" s="190">
        <v>16.52</v>
      </c>
      <c r="M10" s="212">
        <v>17.670000000000002</v>
      </c>
      <c r="N10" s="212">
        <v>15.86</v>
      </c>
      <c r="O10" s="187">
        <f t="shared" si="0"/>
        <v>-10.243350311262034</v>
      </c>
      <c r="P10" s="188">
        <f t="shared" si="1"/>
        <v>-7.6295864880605819</v>
      </c>
    </row>
    <row r="11" spans="1:16">
      <c r="A11">
        <v>4</v>
      </c>
      <c r="B11" s="422"/>
      <c r="C11" s="13" t="s">
        <v>17</v>
      </c>
      <c r="D11" s="14" t="s">
        <v>18</v>
      </c>
      <c r="E11" s="23" t="s">
        <v>9</v>
      </c>
      <c r="F11" s="189">
        <v>19.39</v>
      </c>
      <c r="G11" s="189">
        <v>18.52</v>
      </c>
      <c r="H11" s="189">
        <v>15.91</v>
      </c>
      <c r="I11" s="189">
        <v>18.64</v>
      </c>
      <c r="J11" s="190">
        <v>18.88</v>
      </c>
      <c r="K11" s="190">
        <v>18.670000000000002</v>
      </c>
      <c r="L11" s="190">
        <v>18.920000000000002</v>
      </c>
      <c r="M11" s="212">
        <v>21.86</v>
      </c>
      <c r="N11" s="212">
        <v>21.1</v>
      </c>
      <c r="O11" s="187">
        <f t="shared" si="0"/>
        <v>-3.4766697163769464</v>
      </c>
      <c r="P11" s="188">
        <f t="shared" si="1"/>
        <v>8.8189788550799335</v>
      </c>
    </row>
    <row r="12" spans="1:16">
      <c r="A12">
        <v>5</v>
      </c>
      <c r="B12" s="422"/>
      <c r="C12" s="13" t="s">
        <v>17</v>
      </c>
      <c r="D12" s="14" t="s">
        <v>19</v>
      </c>
      <c r="E12" s="23" t="s">
        <v>9</v>
      </c>
      <c r="F12" s="189">
        <v>19.489999999999998</v>
      </c>
      <c r="G12" s="189">
        <v>17.809999999999999</v>
      </c>
      <c r="H12" s="189">
        <v>15.66</v>
      </c>
      <c r="I12" s="189">
        <v>18.79</v>
      </c>
      <c r="J12" s="190">
        <v>17.850000000000001</v>
      </c>
      <c r="K12" s="190">
        <v>18.11</v>
      </c>
      <c r="L12" s="190">
        <v>18.05</v>
      </c>
      <c r="M12" s="212">
        <v>22.51</v>
      </c>
      <c r="N12" s="212">
        <v>22.51</v>
      </c>
      <c r="O12" s="187">
        <f t="shared" si="0"/>
        <v>0</v>
      </c>
      <c r="P12" s="188">
        <f t="shared" si="1"/>
        <v>15.495125705490011</v>
      </c>
    </row>
    <row r="13" spans="1:16">
      <c r="A13">
        <v>6</v>
      </c>
      <c r="B13" s="422"/>
      <c r="C13" s="13" t="s">
        <v>20</v>
      </c>
      <c r="D13" s="14" t="s">
        <v>21</v>
      </c>
      <c r="E13" s="23" t="s">
        <v>9</v>
      </c>
      <c r="F13" s="189">
        <v>22.94</v>
      </c>
      <c r="G13" s="189">
        <v>20.66</v>
      </c>
      <c r="H13" s="189">
        <v>21.27</v>
      </c>
      <c r="I13" s="189">
        <v>21.83</v>
      </c>
      <c r="J13" s="190">
        <v>24.22</v>
      </c>
      <c r="K13" s="190">
        <v>21.3</v>
      </c>
      <c r="L13" s="190">
        <v>21.67</v>
      </c>
      <c r="M13" s="212">
        <v>23.59</v>
      </c>
      <c r="N13" s="212">
        <v>23.62</v>
      </c>
      <c r="O13" s="187">
        <f t="shared" si="0"/>
        <v>0.1271725307333611</v>
      </c>
      <c r="P13" s="188">
        <f t="shared" si="1"/>
        <v>2.9642545771578028</v>
      </c>
    </row>
    <row r="14" spans="1:16">
      <c r="A14">
        <v>7</v>
      </c>
      <c r="B14" s="422"/>
      <c r="C14" s="13" t="s">
        <v>22</v>
      </c>
      <c r="D14" s="14" t="s">
        <v>23</v>
      </c>
      <c r="E14" s="23" t="s">
        <v>9</v>
      </c>
      <c r="F14" s="189">
        <v>24.97</v>
      </c>
      <c r="G14" s="189">
        <v>24.07</v>
      </c>
      <c r="H14" s="189">
        <v>22.12</v>
      </c>
      <c r="I14" s="189">
        <v>26.23</v>
      </c>
      <c r="J14" s="190">
        <v>25.2</v>
      </c>
      <c r="K14" s="190">
        <v>24.42</v>
      </c>
      <c r="L14" s="190">
        <v>25.09</v>
      </c>
      <c r="M14" s="212">
        <v>26.53</v>
      </c>
      <c r="N14" s="212">
        <v>28.08</v>
      </c>
      <c r="O14" s="187">
        <f t="shared" si="0"/>
        <v>5.8424425179042601</v>
      </c>
      <c r="P14" s="188">
        <f t="shared" si="1"/>
        <v>12.454945935122154</v>
      </c>
    </row>
    <row r="15" spans="1:16">
      <c r="A15">
        <v>8</v>
      </c>
      <c r="B15" s="422"/>
      <c r="C15" s="13" t="s">
        <v>22</v>
      </c>
      <c r="D15" s="14" t="s">
        <v>24</v>
      </c>
      <c r="E15" s="23" t="s">
        <v>9</v>
      </c>
      <c r="F15" s="189">
        <v>23.33</v>
      </c>
      <c r="G15" s="189">
        <v>23.15</v>
      </c>
      <c r="H15" s="189">
        <v>21.87</v>
      </c>
      <c r="I15" s="189">
        <v>24.62</v>
      </c>
      <c r="J15" s="190">
        <v>24.32</v>
      </c>
      <c r="K15" s="190">
        <v>24.52</v>
      </c>
      <c r="L15" s="190">
        <v>24.06</v>
      </c>
      <c r="M15" s="212">
        <v>26.84</v>
      </c>
      <c r="N15" s="212">
        <v>26.45</v>
      </c>
      <c r="O15" s="187">
        <f t="shared" si="0"/>
        <v>-1.4530551415797248</v>
      </c>
      <c r="P15" s="188">
        <f t="shared" si="1"/>
        <v>13.373339048435497</v>
      </c>
    </row>
    <row r="16" spans="1:16">
      <c r="A16">
        <v>9</v>
      </c>
      <c r="B16" s="422"/>
      <c r="C16" s="13" t="s">
        <v>22</v>
      </c>
      <c r="D16" s="14" t="s">
        <v>25</v>
      </c>
      <c r="E16" s="23" t="s">
        <v>9</v>
      </c>
      <c r="F16" s="189">
        <v>28.25</v>
      </c>
      <c r="G16" s="189">
        <v>24.18</v>
      </c>
      <c r="H16" s="189">
        <v>27.47</v>
      </c>
      <c r="I16" s="189">
        <v>29.04</v>
      </c>
      <c r="J16" s="190">
        <v>31.1</v>
      </c>
      <c r="K16" s="190">
        <v>31.04</v>
      </c>
      <c r="L16" s="190">
        <v>28.69</v>
      </c>
      <c r="M16" s="212">
        <v>29.47</v>
      </c>
      <c r="N16" s="212">
        <v>29.75</v>
      </c>
      <c r="O16" s="187">
        <f t="shared" si="0"/>
        <v>0.95011876484561242</v>
      </c>
      <c r="P16" s="188">
        <f t="shared" si="1"/>
        <v>5.3097345132743357</v>
      </c>
    </row>
    <row r="17" spans="1:16">
      <c r="A17">
        <v>10</v>
      </c>
      <c r="B17" s="422"/>
      <c r="C17" s="13" t="s">
        <v>26</v>
      </c>
      <c r="D17" s="14" t="s">
        <v>27</v>
      </c>
      <c r="E17" s="23" t="s">
        <v>4</v>
      </c>
      <c r="F17" s="189">
        <v>5.12</v>
      </c>
      <c r="G17" s="189">
        <v>5.47</v>
      </c>
      <c r="H17" s="189">
        <v>5.75</v>
      </c>
      <c r="I17" s="189">
        <v>5.48</v>
      </c>
      <c r="J17" s="190">
        <v>5.27</v>
      </c>
      <c r="K17" s="190">
        <v>6.13</v>
      </c>
      <c r="L17" s="190">
        <v>6.11</v>
      </c>
      <c r="M17" s="212">
        <v>6.24</v>
      </c>
      <c r="N17" s="212">
        <v>6.97</v>
      </c>
      <c r="O17" s="187">
        <f t="shared" si="0"/>
        <v>11.698717948717942</v>
      </c>
      <c r="P17" s="188">
        <f t="shared" si="1"/>
        <v>36.1328125</v>
      </c>
    </row>
    <row r="18" spans="1:16">
      <c r="A18">
        <v>11</v>
      </c>
      <c r="B18" s="422"/>
      <c r="C18" s="13" t="s">
        <v>28</v>
      </c>
      <c r="D18" s="14" t="s">
        <v>27</v>
      </c>
      <c r="E18" s="23" t="s">
        <v>6</v>
      </c>
      <c r="F18" s="189">
        <v>4.9400000000000004</v>
      </c>
      <c r="G18" s="189">
        <v>4.8600000000000003</v>
      </c>
      <c r="H18" s="189">
        <v>5.66</v>
      </c>
      <c r="I18" s="189">
        <v>5.58</v>
      </c>
      <c r="J18" s="190">
        <v>5.88</v>
      </c>
      <c r="K18" s="190">
        <v>5.26</v>
      </c>
      <c r="L18" s="190">
        <v>5.98</v>
      </c>
      <c r="M18" s="212">
        <v>6.35</v>
      </c>
      <c r="N18" s="212">
        <v>6.54</v>
      </c>
      <c r="O18" s="187">
        <f t="shared" si="0"/>
        <v>2.9921259842519703</v>
      </c>
      <c r="P18" s="188">
        <f t="shared" si="1"/>
        <v>32.388663967611336</v>
      </c>
    </row>
    <row r="19" spans="1:16">
      <c r="A19">
        <v>12</v>
      </c>
      <c r="B19" s="422"/>
      <c r="C19" s="13" t="s">
        <v>29</v>
      </c>
      <c r="D19" s="14" t="s">
        <v>30</v>
      </c>
      <c r="E19" s="23" t="s">
        <v>31</v>
      </c>
      <c r="F19" s="189">
        <v>13.98</v>
      </c>
      <c r="G19" s="189">
        <v>15.71</v>
      </c>
      <c r="H19" s="189">
        <v>14.98</v>
      </c>
      <c r="I19" s="189">
        <v>17.920000000000002</v>
      </c>
      <c r="J19" s="190">
        <v>18.78</v>
      </c>
      <c r="K19" s="190">
        <v>19.41</v>
      </c>
      <c r="L19" s="190">
        <v>18.87</v>
      </c>
      <c r="M19" s="212">
        <v>17.989999999999998</v>
      </c>
      <c r="N19" s="212">
        <v>16.48</v>
      </c>
      <c r="O19" s="187">
        <f t="shared" si="0"/>
        <v>-8.3935519733185089</v>
      </c>
      <c r="P19" s="188">
        <f t="shared" si="1"/>
        <v>17.882689556509291</v>
      </c>
    </row>
    <row r="20" spans="1:16">
      <c r="A20">
        <v>13</v>
      </c>
      <c r="B20" s="422"/>
      <c r="C20" s="13" t="s">
        <v>29</v>
      </c>
      <c r="D20" s="14" t="s">
        <v>32</v>
      </c>
      <c r="E20" s="23" t="s">
        <v>31</v>
      </c>
      <c r="F20" s="189">
        <v>13.03</v>
      </c>
      <c r="G20" s="189">
        <v>14.64</v>
      </c>
      <c r="H20" s="189">
        <v>16.399999999999999</v>
      </c>
      <c r="I20" s="189">
        <v>17.21</v>
      </c>
      <c r="J20" s="190">
        <v>17.57</v>
      </c>
      <c r="K20" s="190">
        <v>17.23</v>
      </c>
      <c r="L20" s="190">
        <v>17.149999999999999</v>
      </c>
      <c r="M20" s="212">
        <v>15.74</v>
      </c>
      <c r="N20" s="212">
        <v>16.739999999999998</v>
      </c>
      <c r="O20" s="187">
        <f t="shared" si="0"/>
        <v>6.3532401524777526</v>
      </c>
      <c r="P20" s="188">
        <f t="shared" si="1"/>
        <v>28.472755180353033</v>
      </c>
    </row>
    <row r="21" spans="1:16">
      <c r="A21">
        <v>14</v>
      </c>
      <c r="B21" s="422"/>
      <c r="C21" s="13" t="s">
        <v>29</v>
      </c>
      <c r="D21" s="14" t="s">
        <v>33</v>
      </c>
      <c r="E21" s="23" t="s">
        <v>31</v>
      </c>
      <c r="F21" s="189">
        <v>13.68</v>
      </c>
      <c r="G21" s="189">
        <v>14.89</v>
      </c>
      <c r="H21" s="189">
        <v>14.31</v>
      </c>
      <c r="I21" s="189">
        <v>17.36</v>
      </c>
      <c r="J21" s="190">
        <v>16.97</v>
      </c>
      <c r="K21" s="190">
        <v>18.61</v>
      </c>
      <c r="L21" s="190">
        <v>17.21</v>
      </c>
      <c r="M21" s="212">
        <v>15.79</v>
      </c>
      <c r="N21" s="212">
        <v>15.39</v>
      </c>
      <c r="O21" s="187">
        <f t="shared" si="0"/>
        <v>-2.5332488917036073</v>
      </c>
      <c r="P21" s="188">
        <f t="shared" si="1"/>
        <v>12.5</v>
      </c>
    </row>
    <row r="22" spans="1:16">
      <c r="A22">
        <v>15</v>
      </c>
      <c r="B22" s="422"/>
      <c r="C22" s="13" t="s">
        <v>42</v>
      </c>
      <c r="D22" s="14" t="s">
        <v>43</v>
      </c>
      <c r="E22" s="23" t="s">
        <v>105</v>
      </c>
      <c r="F22" s="189">
        <v>3.1</v>
      </c>
      <c r="G22" s="189">
        <v>3.76</v>
      </c>
      <c r="H22" s="189">
        <v>3.34</v>
      </c>
      <c r="I22" s="189">
        <v>2.98</v>
      </c>
      <c r="J22" s="190">
        <v>3.42</v>
      </c>
      <c r="K22" s="190">
        <v>3.52</v>
      </c>
      <c r="L22" s="190">
        <v>3.58</v>
      </c>
      <c r="M22" s="212">
        <v>3.64</v>
      </c>
      <c r="N22" s="212">
        <v>4.1100000000000003</v>
      </c>
      <c r="O22" s="187">
        <f t="shared" si="0"/>
        <v>12.912087912087927</v>
      </c>
      <c r="P22" s="188">
        <f t="shared" si="1"/>
        <v>32.580645161290334</v>
      </c>
    </row>
    <row r="23" spans="1:16">
      <c r="A23">
        <v>16</v>
      </c>
      <c r="B23" s="422"/>
      <c r="C23" s="13" t="s">
        <v>44</v>
      </c>
      <c r="D23" s="14" t="s">
        <v>45</v>
      </c>
      <c r="E23" s="23" t="s">
        <v>106</v>
      </c>
      <c r="F23" s="189">
        <v>4.43</v>
      </c>
      <c r="G23" s="189">
        <v>5.18</v>
      </c>
      <c r="H23" s="189">
        <v>5.0599999999999996</v>
      </c>
      <c r="I23" s="189">
        <v>5.38</v>
      </c>
      <c r="J23" s="190">
        <v>4.74</v>
      </c>
      <c r="K23" s="190">
        <v>5.38</v>
      </c>
      <c r="L23" s="190">
        <v>5.26</v>
      </c>
      <c r="M23" s="212">
        <v>5.74</v>
      </c>
      <c r="N23" s="212">
        <v>6.52</v>
      </c>
      <c r="O23" s="187">
        <f t="shared" si="0"/>
        <v>13.58885017421602</v>
      </c>
      <c r="P23" s="188">
        <f t="shared" si="1"/>
        <v>47.178329571106104</v>
      </c>
    </row>
    <row r="24" spans="1:16">
      <c r="A24">
        <v>17</v>
      </c>
      <c r="B24" s="422"/>
      <c r="C24" s="13" t="s">
        <v>46</v>
      </c>
      <c r="D24" s="14" t="s">
        <v>21</v>
      </c>
      <c r="E24" s="23" t="s">
        <v>31</v>
      </c>
      <c r="F24" s="189">
        <v>4.4000000000000004</v>
      </c>
      <c r="G24" s="189">
        <v>4.4400000000000004</v>
      </c>
      <c r="H24" s="189">
        <v>4.47</v>
      </c>
      <c r="I24" s="189">
        <v>4.82</v>
      </c>
      <c r="J24" s="190">
        <v>6.27</v>
      </c>
      <c r="K24" s="190">
        <v>4.67</v>
      </c>
      <c r="L24" s="190">
        <v>6.88</v>
      </c>
      <c r="M24" s="212">
        <v>5.79</v>
      </c>
      <c r="N24" s="212">
        <v>5.77</v>
      </c>
      <c r="O24" s="187">
        <f t="shared" si="0"/>
        <v>-0.34542314335060098</v>
      </c>
      <c r="P24" s="188">
        <f t="shared" si="1"/>
        <v>31.136363636363626</v>
      </c>
    </row>
    <row r="25" spans="1:16">
      <c r="A25">
        <v>18</v>
      </c>
      <c r="B25" s="422"/>
      <c r="C25" s="13" t="s">
        <v>47</v>
      </c>
      <c r="D25" s="14" t="s">
        <v>48</v>
      </c>
      <c r="E25" s="23" t="s">
        <v>49</v>
      </c>
      <c r="F25" s="189">
        <v>5.39</v>
      </c>
      <c r="G25" s="189">
        <v>5.5</v>
      </c>
      <c r="H25" s="189">
        <v>5.5</v>
      </c>
      <c r="I25" s="189">
        <v>5.73</v>
      </c>
      <c r="J25" s="190">
        <v>6.59</v>
      </c>
      <c r="K25" s="190">
        <v>6.34</v>
      </c>
      <c r="L25" s="190">
        <v>6.39</v>
      </c>
      <c r="M25" s="212">
        <v>8.84</v>
      </c>
      <c r="N25" s="212">
        <v>9.11</v>
      </c>
      <c r="O25" s="187">
        <f t="shared" si="0"/>
        <v>3.0542986425339365</v>
      </c>
      <c r="P25" s="188">
        <f t="shared" si="1"/>
        <v>69.016697588126164</v>
      </c>
    </row>
    <row r="26" spans="1:16">
      <c r="A26">
        <v>19</v>
      </c>
      <c r="B26" s="422"/>
      <c r="C26" s="13" t="s">
        <v>50</v>
      </c>
      <c r="D26" s="14" t="s">
        <v>51</v>
      </c>
      <c r="E26" s="23" t="s">
        <v>9</v>
      </c>
      <c r="F26" s="189">
        <v>16.559999999999999</v>
      </c>
      <c r="G26" s="189">
        <v>16.43</v>
      </c>
      <c r="H26" s="189">
        <v>16.350000000000001</v>
      </c>
      <c r="I26" s="189">
        <v>19.16</v>
      </c>
      <c r="J26" s="190">
        <v>19.55</v>
      </c>
      <c r="K26" s="190">
        <v>22.15</v>
      </c>
      <c r="L26" s="190">
        <v>22.47</v>
      </c>
      <c r="M26" s="212">
        <v>21.89</v>
      </c>
      <c r="N26" s="212">
        <v>21.61</v>
      </c>
      <c r="O26" s="187">
        <f t="shared" si="0"/>
        <v>-1.2791228871630977</v>
      </c>
      <c r="P26" s="188">
        <f t="shared" si="1"/>
        <v>30.495169082125614</v>
      </c>
    </row>
    <row r="27" spans="1:16">
      <c r="A27">
        <v>20</v>
      </c>
      <c r="B27" s="422"/>
      <c r="C27" s="13" t="s">
        <v>52</v>
      </c>
      <c r="D27" s="14" t="s">
        <v>53</v>
      </c>
      <c r="E27" s="23" t="s">
        <v>49</v>
      </c>
      <c r="F27" s="189">
        <v>7.76</v>
      </c>
      <c r="G27" s="189">
        <v>7.66</v>
      </c>
      <c r="H27" s="189">
        <v>8.58</v>
      </c>
      <c r="I27" s="189">
        <v>8.89</v>
      </c>
      <c r="J27" s="190">
        <v>9.8000000000000007</v>
      </c>
      <c r="K27" s="190">
        <v>10.59</v>
      </c>
      <c r="L27" s="190">
        <v>10.86</v>
      </c>
      <c r="M27" s="212">
        <v>10.76</v>
      </c>
      <c r="N27" s="212">
        <v>10.49</v>
      </c>
      <c r="O27" s="187">
        <f t="shared" si="0"/>
        <v>-2.5092936802973895</v>
      </c>
      <c r="P27" s="188">
        <f t="shared" si="1"/>
        <v>35.180412371134025</v>
      </c>
    </row>
    <row r="28" spans="1:16">
      <c r="A28">
        <v>21</v>
      </c>
      <c r="B28" s="422"/>
      <c r="C28" s="13" t="s">
        <v>54</v>
      </c>
      <c r="D28" s="14" t="s">
        <v>55</v>
      </c>
      <c r="E28" s="23" t="s">
        <v>49</v>
      </c>
      <c r="F28" s="189">
        <v>7.34</v>
      </c>
      <c r="G28" s="189">
        <v>7.29</v>
      </c>
      <c r="H28" s="189">
        <v>8.24</v>
      </c>
      <c r="I28" s="189">
        <v>8.2899999999999991</v>
      </c>
      <c r="J28" s="190">
        <v>9.4</v>
      </c>
      <c r="K28" s="190">
        <v>10.29</v>
      </c>
      <c r="L28" s="190">
        <v>10.79</v>
      </c>
      <c r="M28" s="212">
        <v>10.77</v>
      </c>
      <c r="N28" s="212">
        <v>9.64</v>
      </c>
      <c r="O28" s="187">
        <f t="shared" si="0"/>
        <v>-10.492107706592378</v>
      </c>
      <c r="P28" s="188">
        <f t="shared" si="1"/>
        <v>31.335149863760222</v>
      </c>
    </row>
    <row r="29" spans="1:16">
      <c r="A29">
        <v>22</v>
      </c>
      <c r="B29" s="422"/>
      <c r="C29" s="13" t="s">
        <v>52</v>
      </c>
      <c r="D29" s="14" t="s">
        <v>8</v>
      </c>
      <c r="E29" s="23" t="s">
        <v>49</v>
      </c>
      <c r="F29" s="189">
        <v>6.46</v>
      </c>
      <c r="G29" s="189">
        <v>6.42</v>
      </c>
      <c r="H29" s="189">
        <v>6.73</v>
      </c>
      <c r="I29" s="189">
        <v>7.11</v>
      </c>
      <c r="J29" s="190">
        <v>7.59</v>
      </c>
      <c r="K29" s="190">
        <v>8.35</v>
      </c>
      <c r="L29" s="190">
        <v>8.24</v>
      </c>
      <c r="M29" s="212">
        <v>9.02</v>
      </c>
      <c r="N29" s="212">
        <v>8.7200000000000006</v>
      </c>
      <c r="O29" s="187">
        <f t="shared" si="0"/>
        <v>-3.325942350332582</v>
      </c>
      <c r="P29" s="188">
        <f t="shared" si="1"/>
        <v>34.984520123839019</v>
      </c>
    </row>
    <row r="30" spans="1:16">
      <c r="A30">
        <v>23</v>
      </c>
      <c r="B30" s="422"/>
      <c r="C30" s="13" t="s">
        <v>61</v>
      </c>
      <c r="D30" s="14" t="s">
        <v>62</v>
      </c>
      <c r="E30" s="23" t="s">
        <v>12</v>
      </c>
      <c r="F30" s="189">
        <v>3.36</v>
      </c>
      <c r="G30" s="189">
        <v>3.85</v>
      </c>
      <c r="H30" s="189">
        <v>3.48</v>
      </c>
      <c r="I30" s="189">
        <v>4.47</v>
      </c>
      <c r="J30" s="190">
        <v>4.82</v>
      </c>
      <c r="K30" s="190">
        <v>4.99</v>
      </c>
      <c r="L30" s="190">
        <v>6.11</v>
      </c>
      <c r="M30" s="212">
        <v>5.25</v>
      </c>
      <c r="N30" s="212">
        <v>5.0999999999999996</v>
      </c>
      <c r="O30" s="187">
        <f t="shared" si="0"/>
        <v>-2.8571428571428612</v>
      </c>
      <c r="P30" s="188">
        <f t="shared" si="1"/>
        <v>51.785714285714278</v>
      </c>
    </row>
    <row r="31" spans="1:16">
      <c r="A31">
        <v>24</v>
      </c>
      <c r="B31" s="422"/>
      <c r="C31" s="13" t="s">
        <v>61</v>
      </c>
      <c r="D31" s="14" t="s">
        <v>8</v>
      </c>
      <c r="E31" s="23" t="s">
        <v>12</v>
      </c>
      <c r="F31" s="189">
        <v>3.06</v>
      </c>
      <c r="G31" s="189">
        <v>3.57</v>
      </c>
      <c r="H31" s="189">
        <v>3.32</v>
      </c>
      <c r="I31" s="189">
        <v>4.13</v>
      </c>
      <c r="J31" s="190">
        <v>4.29</v>
      </c>
      <c r="K31" s="190">
        <v>4.47</v>
      </c>
      <c r="L31" s="190">
        <v>5.86</v>
      </c>
      <c r="M31" s="212">
        <v>5</v>
      </c>
      <c r="N31" s="212">
        <v>4.92</v>
      </c>
      <c r="O31" s="187">
        <f t="shared" si="0"/>
        <v>-1.5999999999999943</v>
      </c>
      <c r="P31" s="188">
        <f t="shared" si="1"/>
        <v>60.784313725490193</v>
      </c>
    </row>
    <row r="32" spans="1:16">
      <c r="A32">
        <v>25</v>
      </c>
      <c r="B32" s="422"/>
      <c r="C32" s="13" t="s">
        <v>66</v>
      </c>
      <c r="D32" s="14" t="s">
        <v>8</v>
      </c>
      <c r="E32" s="23" t="s">
        <v>31</v>
      </c>
      <c r="F32" s="189">
        <v>2.7</v>
      </c>
      <c r="G32" s="189">
        <v>2.96</v>
      </c>
      <c r="H32" s="189">
        <v>2.93</v>
      </c>
      <c r="I32" s="189">
        <v>3.54</v>
      </c>
      <c r="J32" s="190">
        <v>2.87</v>
      </c>
      <c r="K32" s="190">
        <v>3.17</v>
      </c>
      <c r="L32" s="190">
        <v>3.38</v>
      </c>
      <c r="M32" s="212">
        <v>3.67</v>
      </c>
      <c r="N32" s="212">
        <v>3.71</v>
      </c>
      <c r="O32" s="187">
        <f t="shared" si="0"/>
        <v>1.0899182561307867</v>
      </c>
      <c r="P32" s="188">
        <f t="shared" si="1"/>
        <v>37.407407407407391</v>
      </c>
    </row>
    <row r="33" spans="1:16">
      <c r="A33">
        <v>26</v>
      </c>
      <c r="B33" s="422"/>
      <c r="C33" s="13" t="s">
        <v>67</v>
      </c>
      <c r="D33" s="14" t="s">
        <v>68</v>
      </c>
      <c r="E33" s="23" t="s">
        <v>69</v>
      </c>
      <c r="F33" s="189">
        <v>3.26</v>
      </c>
      <c r="G33" s="189">
        <v>3.36</v>
      </c>
      <c r="H33" s="189">
        <v>3.28</v>
      </c>
      <c r="I33" s="189">
        <v>4.18</v>
      </c>
      <c r="J33" s="190">
        <v>3.63</v>
      </c>
      <c r="K33" s="190">
        <v>3.88</v>
      </c>
      <c r="L33" s="190">
        <v>3.93</v>
      </c>
      <c r="M33" s="212">
        <v>4.2</v>
      </c>
      <c r="N33" s="212">
        <v>3.7</v>
      </c>
      <c r="O33" s="187">
        <f t="shared" si="0"/>
        <v>-11.904761904761912</v>
      </c>
      <c r="P33" s="188">
        <f t="shared" si="1"/>
        <v>13.496932515337434</v>
      </c>
    </row>
    <row r="34" spans="1:16">
      <c r="A34">
        <v>27</v>
      </c>
      <c r="B34" s="422"/>
      <c r="C34" s="13" t="s">
        <v>70</v>
      </c>
      <c r="D34" s="14" t="s">
        <v>71</v>
      </c>
      <c r="E34" s="23" t="s">
        <v>105</v>
      </c>
      <c r="F34" s="189">
        <v>2.96</v>
      </c>
      <c r="G34" s="189">
        <v>3.02</v>
      </c>
      <c r="H34" s="189">
        <v>3.02</v>
      </c>
      <c r="I34" s="189">
        <v>3.05</v>
      </c>
      <c r="J34" s="190">
        <v>3.16</v>
      </c>
      <c r="K34" s="190">
        <v>3.59</v>
      </c>
      <c r="L34" s="190">
        <v>3.76</v>
      </c>
      <c r="M34" s="212">
        <v>4.9400000000000004</v>
      </c>
      <c r="N34" s="212">
        <v>5.23</v>
      </c>
      <c r="O34" s="187">
        <f t="shared" si="0"/>
        <v>5.8704453441295499</v>
      </c>
      <c r="P34" s="188">
        <f t="shared" si="1"/>
        <v>76.689189189189193</v>
      </c>
    </row>
    <row r="35" spans="1:16">
      <c r="A35">
        <v>28</v>
      </c>
      <c r="B35" s="422"/>
      <c r="C35" s="13" t="s">
        <v>72</v>
      </c>
      <c r="D35" s="14" t="s">
        <v>73</v>
      </c>
      <c r="E35" s="23" t="s">
        <v>74</v>
      </c>
      <c r="F35" s="189">
        <v>8.32</v>
      </c>
      <c r="G35" s="189">
        <v>8.61</v>
      </c>
      <c r="H35" s="189">
        <v>8.94</v>
      </c>
      <c r="I35" s="189">
        <v>10.78</v>
      </c>
      <c r="J35" s="190">
        <v>10.63</v>
      </c>
      <c r="K35" s="190">
        <v>10.199999999999999</v>
      </c>
      <c r="L35" s="190">
        <v>10.199999999999999</v>
      </c>
      <c r="M35" s="212">
        <v>8.07</v>
      </c>
      <c r="N35" s="212">
        <v>7</v>
      </c>
      <c r="O35" s="187">
        <f t="shared" si="0"/>
        <v>-13.258983890954156</v>
      </c>
      <c r="P35" s="188">
        <f t="shared" si="1"/>
        <v>-15.865384615384613</v>
      </c>
    </row>
    <row r="36" spans="1:16">
      <c r="A36">
        <v>29</v>
      </c>
      <c r="B36" s="422"/>
      <c r="C36" s="13" t="s">
        <v>72</v>
      </c>
      <c r="D36" s="14" t="s">
        <v>8</v>
      </c>
      <c r="E36" s="23" t="s">
        <v>74</v>
      </c>
      <c r="F36" s="189">
        <v>7.6</v>
      </c>
      <c r="G36" s="189">
        <v>8.06</v>
      </c>
      <c r="H36" s="189">
        <v>8.24</v>
      </c>
      <c r="I36" s="189">
        <v>9.09</v>
      </c>
      <c r="J36" s="190">
        <v>9.06</v>
      </c>
      <c r="K36" s="190">
        <v>9.14</v>
      </c>
      <c r="L36" s="190">
        <v>9.2100000000000009</v>
      </c>
      <c r="M36" s="212">
        <v>7.08</v>
      </c>
      <c r="N36" s="212">
        <v>5.83</v>
      </c>
      <c r="O36" s="187">
        <f t="shared" si="0"/>
        <v>-17.655367231638422</v>
      </c>
      <c r="P36" s="188">
        <f t="shared" si="1"/>
        <v>-23.28947368421052</v>
      </c>
    </row>
    <row r="37" spans="1:16">
      <c r="A37">
        <v>30</v>
      </c>
      <c r="B37" s="422"/>
      <c r="C37" s="13" t="s">
        <v>88</v>
      </c>
      <c r="D37" s="14" t="s">
        <v>8</v>
      </c>
      <c r="E37" s="23" t="s">
        <v>82</v>
      </c>
      <c r="F37" s="189">
        <v>1.45</v>
      </c>
      <c r="G37" s="189">
        <v>1.51</v>
      </c>
      <c r="H37" s="189">
        <v>1.59</v>
      </c>
      <c r="I37" s="189">
        <v>1.53</v>
      </c>
      <c r="J37" s="190">
        <v>1.53</v>
      </c>
      <c r="K37" s="190">
        <v>1.75</v>
      </c>
      <c r="L37" s="190">
        <v>1.81</v>
      </c>
      <c r="M37" s="212">
        <v>1.98</v>
      </c>
      <c r="N37" s="212">
        <v>2.37</v>
      </c>
      <c r="O37" s="187">
        <f t="shared" si="0"/>
        <v>19.696969696969703</v>
      </c>
      <c r="P37" s="188">
        <f t="shared" si="1"/>
        <v>63.448275862068982</v>
      </c>
    </row>
    <row r="38" spans="1:16">
      <c r="A38">
        <v>31</v>
      </c>
      <c r="B38" s="422"/>
      <c r="C38" s="13" t="s">
        <v>89</v>
      </c>
      <c r="D38" s="14" t="s">
        <v>90</v>
      </c>
      <c r="E38" s="23" t="s">
        <v>91</v>
      </c>
      <c r="F38" s="189">
        <v>5.0599999999999996</v>
      </c>
      <c r="G38" s="189">
        <v>5.3</v>
      </c>
      <c r="H38" s="189">
        <v>5.0599999999999996</v>
      </c>
      <c r="I38" s="189">
        <v>5.3</v>
      </c>
      <c r="J38" s="190">
        <v>5.22</v>
      </c>
      <c r="K38" s="190">
        <v>5.72</v>
      </c>
      <c r="L38" s="190">
        <v>6.02</v>
      </c>
      <c r="M38" s="212">
        <v>5.47</v>
      </c>
      <c r="N38" s="212">
        <v>5.1100000000000003</v>
      </c>
      <c r="O38" s="187">
        <f t="shared" si="0"/>
        <v>-6.5813528336380074</v>
      </c>
      <c r="P38" s="188">
        <f t="shared" si="1"/>
        <v>0.98814229249013863</v>
      </c>
    </row>
    <row r="39" spans="1:16" ht="15.75" thickBot="1">
      <c r="A39">
        <v>32</v>
      </c>
      <c r="B39" s="423"/>
      <c r="C39" s="13" t="s">
        <v>92</v>
      </c>
      <c r="D39" s="14" t="s">
        <v>93</v>
      </c>
      <c r="E39" s="23" t="s">
        <v>94</v>
      </c>
      <c r="F39" s="189">
        <v>4.4400000000000004</v>
      </c>
      <c r="G39" s="189">
        <v>4.49</v>
      </c>
      <c r="H39" s="189">
        <v>4.59</v>
      </c>
      <c r="I39" s="189">
        <v>4.5</v>
      </c>
      <c r="J39" s="191">
        <v>4.4800000000000004</v>
      </c>
      <c r="K39" s="191">
        <v>4.4400000000000004</v>
      </c>
      <c r="L39" s="190">
        <v>4.93</v>
      </c>
      <c r="M39" s="212">
        <v>5.53</v>
      </c>
      <c r="N39" s="212">
        <v>5.69</v>
      </c>
      <c r="O39" s="187">
        <f t="shared" si="0"/>
        <v>2.8933092224231416</v>
      </c>
      <c r="P39" s="188">
        <f t="shared" si="1"/>
        <v>28.153153153153141</v>
      </c>
    </row>
    <row r="40" spans="1:16">
      <c r="A40">
        <v>33</v>
      </c>
      <c r="B40" s="421" t="s">
        <v>222</v>
      </c>
      <c r="C40" s="13" t="s">
        <v>10</v>
      </c>
      <c r="D40" s="14" t="s">
        <v>11</v>
      </c>
      <c r="E40" s="23" t="s">
        <v>12</v>
      </c>
      <c r="F40" s="189">
        <v>3.43</v>
      </c>
      <c r="G40" s="189">
        <v>3.64</v>
      </c>
      <c r="H40" s="189">
        <v>3.48</v>
      </c>
      <c r="I40" s="189">
        <v>3.57</v>
      </c>
      <c r="J40" s="190">
        <v>3.51</v>
      </c>
      <c r="K40" s="190">
        <v>4.13</v>
      </c>
      <c r="L40" s="190">
        <v>3.74</v>
      </c>
      <c r="M40" s="212">
        <v>3.94</v>
      </c>
      <c r="N40" s="212">
        <v>4.01</v>
      </c>
      <c r="O40" s="187">
        <f t="shared" si="0"/>
        <v>1.7766497461928878</v>
      </c>
      <c r="P40" s="188">
        <f t="shared" si="1"/>
        <v>16.909620991253632</v>
      </c>
    </row>
    <row r="41" spans="1:16">
      <c r="A41">
        <v>34</v>
      </c>
      <c r="B41" s="422"/>
      <c r="C41" s="13" t="s">
        <v>10</v>
      </c>
      <c r="D41" s="14" t="s">
        <v>8</v>
      </c>
      <c r="E41" s="23" t="s">
        <v>13</v>
      </c>
      <c r="F41" s="189">
        <v>2.88</v>
      </c>
      <c r="G41" s="189">
        <v>2.5299999999999998</v>
      </c>
      <c r="H41" s="189">
        <v>2.76</v>
      </c>
      <c r="I41" s="189">
        <v>2.95</v>
      </c>
      <c r="J41" s="190">
        <v>2.8</v>
      </c>
      <c r="K41" s="190">
        <v>2.96</v>
      </c>
      <c r="L41" s="190">
        <v>3.11</v>
      </c>
      <c r="M41" s="212">
        <v>3.39</v>
      </c>
      <c r="N41" s="212">
        <v>3.78</v>
      </c>
      <c r="O41" s="187">
        <f t="shared" si="0"/>
        <v>11.504424778761063</v>
      </c>
      <c r="P41" s="188">
        <f t="shared" si="1"/>
        <v>31.25</v>
      </c>
    </row>
    <row r="42" spans="1:16">
      <c r="A42">
        <v>35</v>
      </c>
      <c r="B42" s="422"/>
      <c r="C42" s="13" t="s">
        <v>14</v>
      </c>
      <c r="D42" s="14" t="s">
        <v>15</v>
      </c>
      <c r="E42" s="23" t="s">
        <v>103</v>
      </c>
      <c r="F42" s="189">
        <v>13.93</v>
      </c>
      <c r="G42" s="189">
        <v>20.51</v>
      </c>
      <c r="H42" s="189">
        <v>16.239999999999998</v>
      </c>
      <c r="I42" s="189">
        <v>19.86</v>
      </c>
      <c r="J42" s="190">
        <v>17.98</v>
      </c>
      <c r="K42" s="190">
        <v>19.39</v>
      </c>
      <c r="L42" s="190">
        <v>19.55</v>
      </c>
      <c r="M42" s="212">
        <v>22.8</v>
      </c>
      <c r="N42" s="212">
        <v>20.46</v>
      </c>
      <c r="O42" s="187">
        <f t="shared" si="0"/>
        <v>-10.26315789473685</v>
      </c>
      <c r="P42" s="188">
        <f t="shared" si="1"/>
        <v>46.877243359655409</v>
      </c>
    </row>
    <row r="43" spans="1:16">
      <c r="A43">
        <v>36</v>
      </c>
      <c r="B43" s="422"/>
      <c r="C43" s="13" t="s">
        <v>14</v>
      </c>
      <c r="D43" s="14" t="s">
        <v>104</v>
      </c>
      <c r="E43" s="23" t="s">
        <v>103</v>
      </c>
      <c r="F43" s="189">
        <v>6.86</v>
      </c>
      <c r="G43" s="189">
        <v>4.99</v>
      </c>
      <c r="H43" s="189">
        <v>4.99</v>
      </c>
      <c r="I43" s="189">
        <v>6.74</v>
      </c>
      <c r="J43" s="190">
        <v>5.89</v>
      </c>
      <c r="K43" s="190">
        <v>5.89</v>
      </c>
      <c r="L43" s="190">
        <v>6.29</v>
      </c>
      <c r="M43" s="212">
        <v>5.29</v>
      </c>
      <c r="N43" s="212">
        <v>5.59</v>
      </c>
      <c r="O43" s="187">
        <f t="shared" si="0"/>
        <v>5.6710775047259006</v>
      </c>
      <c r="P43" s="188">
        <f t="shared" si="1"/>
        <v>-18.5131195335277</v>
      </c>
    </row>
    <row r="44" spans="1:16">
      <c r="A44">
        <v>37</v>
      </c>
      <c r="B44" s="422"/>
      <c r="C44" s="13" t="s">
        <v>34</v>
      </c>
      <c r="D44" s="14" t="s">
        <v>35</v>
      </c>
      <c r="E44" s="23" t="s">
        <v>36</v>
      </c>
      <c r="F44" s="189">
        <v>3.97</v>
      </c>
      <c r="G44" s="189">
        <v>3.72</v>
      </c>
      <c r="H44" s="189">
        <v>2.89</v>
      </c>
      <c r="I44" s="189">
        <v>3.66</v>
      </c>
      <c r="J44" s="190">
        <v>4.1399999999999997</v>
      </c>
      <c r="K44" s="190">
        <v>4.16</v>
      </c>
      <c r="L44" s="190">
        <v>4.5599999999999996</v>
      </c>
      <c r="M44" s="212">
        <v>4.42</v>
      </c>
      <c r="N44" s="212">
        <v>4.58</v>
      </c>
      <c r="O44" s="187">
        <f t="shared" si="0"/>
        <v>3.6199095022624448</v>
      </c>
      <c r="P44" s="188">
        <f t="shared" si="1"/>
        <v>15.365239294710321</v>
      </c>
    </row>
    <row r="45" spans="1:16">
      <c r="A45">
        <v>38</v>
      </c>
      <c r="B45" s="422"/>
      <c r="C45" s="13" t="s">
        <v>34</v>
      </c>
      <c r="D45" s="14" t="s">
        <v>37</v>
      </c>
      <c r="E45" s="23" t="s">
        <v>36</v>
      </c>
      <c r="F45" s="189">
        <v>3.6</v>
      </c>
      <c r="G45" s="189">
        <v>3.15</v>
      </c>
      <c r="H45" s="189">
        <v>4.1100000000000003</v>
      </c>
      <c r="I45" s="189">
        <v>4.4000000000000004</v>
      </c>
      <c r="J45" s="190">
        <v>5.13</v>
      </c>
      <c r="K45" s="190">
        <v>5.37</v>
      </c>
      <c r="L45" s="190">
        <v>5.49</v>
      </c>
      <c r="M45" s="212">
        <v>5.45</v>
      </c>
      <c r="N45" s="212">
        <v>4.82</v>
      </c>
      <c r="O45" s="187">
        <f t="shared" si="0"/>
        <v>-11.559633027522935</v>
      </c>
      <c r="P45" s="188">
        <f t="shared" si="1"/>
        <v>33.888888888888886</v>
      </c>
    </row>
    <row r="46" spans="1:16">
      <c r="A46">
        <v>39</v>
      </c>
      <c r="B46" s="422"/>
      <c r="C46" s="13" t="s">
        <v>38</v>
      </c>
      <c r="D46" s="14" t="s">
        <v>121</v>
      </c>
      <c r="E46" s="23" t="s">
        <v>39</v>
      </c>
      <c r="F46" s="189">
        <v>5.82</v>
      </c>
      <c r="G46" s="189">
        <v>5.21</v>
      </c>
      <c r="H46" s="189">
        <v>5.82</v>
      </c>
      <c r="I46" s="189">
        <v>6.15</v>
      </c>
      <c r="J46" s="190">
        <v>6.15</v>
      </c>
      <c r="K46" s="190">
        <v>6.45</v>
      </c>
      <c r="L46" s="190">
        <v>6.3</v>
      </c>
      <c r="M46" s="212">
        <v>6.69</v>
      </c>
      <c r="N46" s="212">
        <v>7.28</v>
      </c>
      <c r="O46" s="187">
        <f t="shared" si="0"/>
        <v>8.8191330343796608</v>
      </c>
      <c r="P46" s="188">
        <f t="shared" si="1"/>
        <v>25.085910652920958</v>
      </c>
    </row>
    <row r="47" spans="1:16">
      <c r="A47">
        <v>40</v>
      </c>
      <c r="B47" s="422"/>
      <c r="C47" s="13" t="s">
        <v>38</v>
      </c>
      <c r="D47" s="14" t="s">
        <v>16</v>
      </c>
      <c r="E47" s="23" t="s">
        <v>39</v>
      </c>
      <c r="F47" s="189">
        <v>2.76</v>
      </c>
      <c r="G47" s="189">
        <v>2.72</v>
      </c>
      <c r="H47" s="189">
        <v>3.29</v>
      </c>
      <c r="I47" s="189">
        <v>2.99</v>
      </c>
      <c r="J47" s="190">
        <v>2.82</v>
      </c>
      <c r="K47" s="190">
        <v>2.99</v>
      </c>
      <c r="L47" s="190">
        <v>2.95</v>
      </c>
      <c r="M47" s="212">
        <v>3.24</v>
      </c>
      <c r="N47" s="212">
        <v>4</v>
      </c>
      <c r="O47" s="187">
        <f t="shared" si="0"/>
        <v>23.456790123456784</v>
      </c>
      <c r="P47" s="188">
        <f t="shared" si="1"/>
        <v>44.927536231884062</v>
      </c>
    </row>
    <row r="48" spans="1:16">
      <c r="A48">
        <v>41</v>
      </c>
      <c r="B48" s="422"/>
      <c r="C48" s="13" t="s">
        <v>40</v>
      </c>
      <c r="D48" s="14" t="s">
        <v>41</v>
      </c>
      <c r="E48" s="23" t="s">
        <v>39</v>
      </c>
      <c r="F48" s="189">
        <v>2.08</v>
      </c>
      <c r="G48" s="189">
        <v>2.19</v>
      </c>
      <c r="H48" s="189">
        <v>2.34</v>
      </c>
      <c r="I48" s="189">
        <v>2.34</v>
      </c>
      <c r="J48" s="190">
        <v>2.38</v>
      </c>
      <c r="K48" s="190">
        <v>2.5099999999999998</v>
      </c>
      <c r="L48" s="190">
        <v>2.68</v>
      </c>
      <c r="M48" s="212">
        <v>2.75</v>
      </c>
      <c r="N48" s="212">
        <v>2.88</v>
      </c>
      <c r="O48" s="187">
        <f t="shared" si="0"/>
        <v>4.7272727272727337</v>
      </c>
      <c r="P48" s="188">
        <f t="shared" si="1"/>
        <v>38.461538461538453</v>
      </c>
    </row>
    <row r="49" spans="1:16">
      <c r="A49">
        <v>42</v>
      </c>
      <c r="B49" s="422"/>
      <c r="C49" s="13" t="s">
        <v>40</v>
      </c>
      <c r="D49" s="14" t="s">
        <v>16</v>
      </c>
      <c r="E49" s="23" t="s">
        <v>39</v>
      </c>
      <c r="F49" s="189">
        <v>1.86</v>
      </c>
      <c r="G49" s="189">
        <v>1.94</v>
      </c>
      <c r="H49" s="189">
        <v>1.76</v>
      </c>
      <c r="I49" s="189">
        <v>1.97</v>
      </c>
      <c r="J49" s="190">
        <v>2.0099999999999998</v>
      </c>
      <c r="K49" s="190">
        <v>2.0499999999999998</v>
      </c>
      <c r="L49" s="190">
        <v>2.09</v>
      </c>
      <c r="M49" s="212">
        <v>2.19</v>
      </c>
      <c r="N49" s="212">
        <v>2.4300000000000002</v>
      </c>
      <c r="O49" s="187">
        <f t="shared" si="0"/>
        <v>10.958904109589056</v>
      </c>
      <c r="P49" s="188">
        <f t="shared" si="1"/>
        <v>30.645161290322591</v>
      </c>
    </row>
    <row r="50" spans="1:16">
      <c r="A50">
        <v>43</v>
      </c>
      <c r="B50" s="422"/>
      <c r="C50" s="13" t="s">
        <v>58</v>
      </c>
      <c r="D50" s="14" t="s">
        <v>59</v>
      </c>
      <c r="E50" s="23" t="s">
        <v>60</v>
      </c>
      <c r="F50" s="189">
        <v>2.2400000000000002</v>
      </c>
      <c r="G50" s="189">
        <v>2.2200000000000002</v>
      </c>
      <c r="H50" s="189">
        <v>2.39</v>
      </c>
      <c r="I50" s="189">
        <v>2.52</v>
      </c>
      <c r="J50" s="190">
        <v>2.5499999999999998</v>
      </c>
      <c r="K50" s="190">
        <v>2.5499999999999998</v>
      </c>
      <c r="L50" s="190">
        <v>2.66</v>
      </c>
      <c r="M50" s="212">
        <v>3.13</v>
      </c>
      <c r="N50" s="212">
        <v>3.42</v>
      </c>
      <c r="O50" s="187">
        <f t="shared" si="0"/>
        <v>9.2651757188498465</v>
      </c>
      <c r="P50" s="188">
        <f t="shared" si="1"/>
        <v>52.678571428571416</v>
      </c>
    </row>
    <row r="51" spans="1:16">
      <c r="A51">
        <v>44</v>
      </c>
      <c r="B51" s="422"/>
      <c r="C51" s="13" t="s">
        <v>63</v>
      </c>
      <c r="D51" s="14" t="s">
        <v>64</v>
      </c>
      <c r="E51" s="23" t="s">
        <v>39</v>
      </c>
      <c r="F51" s="189">
        <v>5.19</v>
      </c>
      <c r="G51" s="189">
        <v>4.7</v>
      </c>
      <c r="H51" s="189">
        <v>5.9</v>
      </c>
      <c r="I51" s="189">
        <v>5.19</v>
      </c>
      <c r="J51" s="190">
        <v>5.85</v>
      </c>
      <c r="K51" s="190">
        <v>5.27</v>
      </c>
      <c r="L51" s="190">
        <v>6.83</v>
      </c>
      <c r="M51" s="212">
        <v>6.07</v>
      </c>
      <c r="N51" s="212">
        <v>5.65</v>
      </c>
      <c r="O51" s="187">
        <f t="shared" si="0"/>
        <v>-6.9192751235584922</v>
      </c>
      <c r="P51" s="188">
        <f t="shared" si="1"/>
        <v>8.8631984585741748</v>
      </c>
    </row>
    <row r="52" spans="1:16">
      <c r="A52">
        <v>45</v>
      </c>
      <c r="B52" s="422"/>
      <c r="C52" s="13" t="s">
        <v>63</v>
      </c>
      <c r="D52" s="14" t="s">
        <v>65</v>
      </c>
      <c r="E52" s="23" t="s">
        <v>39</v>
      </c>
      <c r="F52" s="189">
        <v>3.46</v>
      </c>
      <c r="G52" s="189">
        <v>3.5</v>
      </c>
      <c r="H52" s="189">
        <v>3.54</v>
      </c>
      <c r="I52" s="189">
        <v>3.74</v>
      </c>
      <c r="J52" s="190">
        <v>3.8</v>
      </c>
      <c r="K52" s="190">
        <v>3.91</v>
      </c>
      <c r="L52" s="190">
        <v>3.95</v>
      </c>
      <c r="M52" s="212">
        <v>5.1100000000000003</v>
      </c>
      <c r="N52" s="212">
        <v>3.92</v>
      </c>
      <c r="O52" s="187">
        <f t="shared" si="0"/>
        <v>-23.287671232876718</v>
      </c>
      <c r="P52" s="188">
        <f t="shared" si="1"/>
        <v>13.294797687861276</v>
      </c>
    </row>
    <row r="53" spans="1:16">
      <c r="A53">
        <v>46</v>
      </c>
      <c r="B53" s="422"/>
      <c r="C53" s="13" t="s">
        <v>75</v>
      </c>
      <c r="D53" s="14" t="s">
        <v>76</v>
      </c>
      <c r="E53" s="23" t="s">
        <v>77</v>
      </c>
      <c r="F53" s="189">
        <v>7.49</v>
      </c>
      <c r="G53" s="189">
        <v>7.69</v>
      </c>
      <c r="H53" s="189">
        <v>9.65</v>
      </c>
      <c r="I53" s="189">
        <v>15.84</v>
      </c>
      <c r="J53" s="190">
        <v>8.82</v>
      </c>
      <c r="K53" s="190">
        <v>9.09</v>
      </c>
      <c r="L53" s="190">
        <v>9.01</v>
      </c>
      <c r="M53" s="212">
        <v>9.1999999999999993</v>
      </c>
      <c r="N53" s="212">
        <v>8.84</v>
      </c>
      <c r="O53" s="187">
        <f t="shared" si="0"/>
        <v>-3.9130434782608603</v>
      </c>
      <c r="P53" s="188">
        <f t="shared" si="1"/>
        <v>18.024032042723633</v>
      </c>
    </row>
    <row r="54" spans="1:16">
      <c r="A54">
        <v>47</v>
      </c>
      <c r="B54" s="422"/>
      <c r="C54" s="13" t="s">
        <v>78</v>
      </c>
      <c r="D54" s="14" t="s">
        <v>79</v>
      </c>
      <c r="E54" s="23" t="s">
        <v>80</v>
      </c>
      <c r="F54" s="189">
        <v>5.97</v>
      </c>
      <c r="G54" s="189">
        <v>6.21</v>
      </c>
      <c r="H54" s="189">
        <v>6.25</v>
      </c>
      <c r="I54" s="189">
        <v>11.34</v>
      </c>
      <c r="J54" s="190">
        <v>5.64</v>
      </c>
      <c r="K54" s="190">
        <v>9.49</v>
      </c>
      <c r="L54" s="190">
        <v>5.59</v>
      </c>
      <c r="M54" s="212">
        <v>6.25</v>
      </c>
      <c r="N54" s="212">
        <v>6.52</v>
      </c>
      <c r="O54" s="187">
        <f t="shared" si="0"/>
        <v>4.3199999999999932</v>
      </c>
      <c r="P54" s="188">
        <f t="shared" si="1"/>
        <v>9.2127303182579681</v>
      </c>
    </row>
    <row r="55" spans="1:16">
      <c r="A55">
        <v>48</v>
      </c>
      <c r="B55" s="422"/>
      <c r="C55" s="13" t="s">
        <v>81</v>
      </c>
      <c r="D55" s="14" t="s">
        <v>41</v>
      </c>
      <c r="E55" s="23" t="s">
        <v>82</v>
      </c>
      <c r="F55" s="189">
        <v>10.54</v>
      </c>
      <c r="G55" s="189">
        <v>11.04</v>
      </c>
      <c r="H55" s="189">
        <v>13.05</v>
      </c>
      <c r="I55" s="189">
        <v>13.58</v>
      </c>
      <c r="J55" s="190">
        <v>13.26</v>
      </c>
      <c r="K55" s="190">
        <v>13.78</v>
      </c>
      <c r="L55" s="190">
        <v>13.52</v>
      </c>
      <c r="M55" s="212">
        <v>14.9</v>
      </c>
      <c r="N55" s="212">
        <v>16.84</v>
      </c>
      <c r="O55" s="187">
        <f t="shared" si="0"/>
        <v>13.020134228187914</v>
      </c>
      <c r="P55" s="188">
        <f t="shared" si="1"/>
        <v>59.772296015180274</v>
      </c>
    </row>
    <row r="56" spans="1:16">
      <c r="A56">
        <v>49</v>
      </c>
      <c r="B56" s="422"/>
      <c r="C56" s="13" t="s">
        <v>81</v>
      </c>
      <c r="D56" s="14" t="s">
        <v>8</v>
      </c>
      <c r="E56" s="23" t="s">
        <v>82</v>
      </c>
      <c r="F56" s="189">
        <v>8.49</v>
      </c>
      <c r="G56" s="189">
        <v>10.130000000000001</v>
      </c>
      <c r="H56" s="189">
        <v>11.11</v>
      </c>
      <c r="I56" s="189">
        <v>10.55</v>
      </c>
      <c r="J56" s="190">
        <v>11.19</v>
      </c>
      <c r="K56" s="190">
        <v>11.97</v>
      </c>
      <c r="L56" s="190">
        <v>11.89</v>
      </c>
      <c r="M56" s="212">
        <v>13.13</v>
      </c>
      <c r="N56" s="212">
        <v>13.66</v>
      </c>
      <c r="O56" s="187">
        <f t="shared" si="0"/>
        <v>4.0365575019040278</v>
      </c>
      <c r="P56" s="188">
        <f t="shared" si="1"/>
        <v>60.895170789163728</v>
      </c>
    </row>
    <row r="57" spans="1:16">
      <c r="A57">
        <v>50</v>
      </c>
      <c r="B57" s="422"/>
      <c r="C57" s="13" t="s">
        <v>83</v>
      </c>
      <c r="D57" s="14" t="s">
        <v>84</v>
      </c>
      <c r="E57" s="23" t="s">
        <v>85</v>
      </c>
      <c r="F57" s="189">
        <v>10.67</v>
      </c>
      <c r="G57" s="189">
        <v>11.18</v>
      </c>
      <c r="H57" s="189">
        <v>10.66</v>
      </c>
      <c r="I57" s="189">
        <v>13.51</v>
      </c>
      <c r="J57" s="190">
        <v>14.8</v>
      </c>
      <c r="K57" s="190">
        <v>14.83</v>
      </c>
      <c r="L57" s="190">
        <v>14.71</v>
      </c>
      <c r="M57" s="212">
        <v>15.99</v>
      </c>
      <c r="N57" s="212">
        <v>17.059999999999999</v>
      </c>
      <c r="O57" s="187">
        <f t="shared" si="0"/>
        <v>6.6916823014383766</v>
      </c>
      <c r="P57" s="188">
        <f t="shared" si="1"/>
        <v>59.887535145267094</v>
      </c>
    </row>
    <row r="58" spans="1:16">
      <c r="A58">
        <v>51</v>
      </c>
      <c r="B58" s="422"/>
      <c r="C58" s="13" t="s">
        <v>83</v>
      </c>
      <c r="D58" s="14" t="s">
        <v>8</v>
      </c>
      <c r="E58" s="23" t="s">
        <v>85</v>
      </c>
      <c r="F58" s="189">
        <v>8.2100000000000009</v>
      </c>
      <c r="G58" s="189">
        <v>7.95</v>
      </c>
      <c r="H58" s="189">
        <v>9.6300000000000008</v>
      </c>
      <c r="I58" s="189">
        <v>8.81</v>
      </c>
      <c r="J58" s="190">
        <v>8.7100000000000009</v>
      </c>
      <c r="K58" s="190">
        <v>9.41</v>
      </c>
      <c r="L58" s="190">
        <v>9.6999999999999993</v>
      </c>
      <c r="M58" s="212">
        <v>11.45</v>
      </c>
      <c r="N58" s="212">
        <v>11.7</v>
      </c>
      <c r="O58" s="187">
        <f t="shared" si="0"/>
        <v>2.1834061135371172</v>
      </c>
      <c r="P58" s="188">
        <f t="shared" si="1"/>
        <v>42.509135200974413</v>
      </c>
    </row>
    <row r="59" spans="1:16" ht="15.75" thickBot="1">
      <c r="A59">
        <v>52</v>
      </c>
      <c r="B59" s="423"/>
      <c r="C59" s="13" t="s">
        <v>86</v>
      </c>
      <c r="D59" s="14" t="s">
        <v>87</v>
      </c>
      <c r="E59" s="23" t="s">
        <v>107</v>
      </c>
      <c r="F59" s="189">
        <v>2.0499999999999998</v>
      </c>
      <c r="G59" s="189">
        <v>2.02</v>
      </c>
      <c r="H59" s="189">
        <v>2.63</v>
      </c>
      <c r="I59" s="189">
        <v>2.5499999999999998</v>
      </c>
      <c r="J59" s="191">
        <v>2.54</v>
      </c>
      <c r="K59" s="191">
        <v>2.4500000000000002</v>
      </c>
      <c r="L59" s="190">
        <v>2.7</v>
      </c>
      <c r="M59" s="212">
        <v>2.7</v>
      </c>
      <c r="N59" s="212">
        <v>2.99</v>
      </c>
      <c r="O59" s="187">
        <f t="shared" si="0"/>
        <v>10.740740740740733</v>
      </c>
      <c r="P59" s="188">
        <f t="shared" si="1"/>
        <v>45.853658536585385</v>
      </c>
    </row>
    <row r="60" spans="1:16">
      <c r="A60">
        <v>53</v>
      </c>
      <c r="B60" s="527" t="s">
        <v>223</v>
      </c>
      <c r="C60" s="13" t="s">
        <v>95</v>
      </c>
      <c r="D60" s="14" t="s">
        <v>96</v>
      </c>
      <c r="E60" s="23" t="s">
        <v>97</v>
      </c>
      <c r="F60" s="189">
        <v>10.130000000000001</v>
      </c>
      <c r="G60" s="189">
        <v>10.08</v>
      </c>
      <c r="H60" s="189">
        <v>10.46</v>
      </c>
      <c r="I60" s="189">
        <v>11.37</v>
      </c>
      <c r="J60" s="190">
        <v>11.49</v>
      </c>
      <c r="K60" s="190">
        <v>11.47</v>
      </c>
      <c r="L60" s="190">
        <v>11.63</v>
      </c>
      <c r="M60" s="212">
        <v>12.64</v>
      </c>
      <c r="N60" s="212">
        <v>12.47</v>
      </c>
      <c r="O60" s="187">
        <f t="shared" si="0"/>
        <v>-1.3449367088607573</v>
      </c>
      <c r="P60" s="188">
        <f t="shared" si="1"/>
        <v>23.099703849950629</v>
      </c>
    </row>
    <row r="61" spans="1:16">
      <c r="A61">
        <v>54</v>
      </c>
      <c r="B61" s="528"/>
      <c r="C61" s="13" t="s">
        <v>98</v>
      </c>
      <c r="D61" s="14" t="s">
        <v>99</v>
      </c>
      <c r="E61" s="23" t="s">
        <v>97</v>
      </c>
      <c r="F61" s="189">
        <v>35.29</v>
      </c>
      <c r="G61" s="189">
        <v>32.44</v>
      </c>
      <c r="H61" s="189">
        <v>40.630000000000003</v>
      </c>
      <c r="I61" s="189">
        <v>37.65</v>
      </c>
      <c r="J61" s="190">
        <v>37.69</v>
      </c>
      <c r="K61" s="190">
        <v>37.28</v>
      </c>
      <c r="L61" s="190">
        <v>38.61</v>
      </c>
      <c r="M61" s="212">
        <v>38.11</v>
      </c>
      <c r="N61" s="212">
        <v>39.450000000000003</v>
      </c>
      <c r="O61" s="187">
        <f t="shared" si="0"/>
        <v>3.5161374967200345</v>
      </c>
      <c r="P61" s="188">
        <f t="shared" si="1"/>
        <v>11.788041938226144</v>
      </c>
    </row>
    <row r="62" spans="1:16" ht="15.75" thickBot="1">
      <c r="A62">
        <v>55</v>
      </c>
      <c r="B62" s="528"/>
      <c r="C62" s="15" t="s">
        <v>100</v>
      </c>
      <c r="D62" s="16" t="s">
        <v>101</v>
      </c>
      <c r="E62" s="24" t="s">
        <v>102</v>
      </c>
      <c r="F62" s="189">
        <v>6.28</v>
      </c>
      <c r="G62" s="189">
        <v>6.61</v>
      </c>
      <c r="H62" s="189">
        <v>6.59</v>
      </c>
      <c r="I62" s="189">
        <v>8.5299999999999994</v>
      </c>
      <c r="J62" s="190">
        <v>8.4499999999999993</v>
      </c>
      <c r="K62" s="190">
        <v>7.64</v>
      </c>
      <c r="L62" s="190">
        <v>7.83</v>
      </c>
      <c r="M62" s="212">
        <v>9.67</v>
      </c>
      <c r="N62" s="212">
        <v>9.84</v>
      </c>
      <c r="O62" s="187">
        <f t="shared" si="0"/>
        <v>1.7580144777662952</v>
      </c>
      <c r="P62" s="188">
        <f t="shared" si="1"/>
        <v>56.687898089171966</v>
      </c>
    </row>
    <row r="63" spans="1:16" ht="15.75" thickBot="1">
      <c r="A63" s="105">
        <v>56</v>
      </c>
      <c r="B63" s="529"/>
      <c r="C63" s="20" t="s">
        <v>56</v>
      </c>
      <c r="D63" s="21" t="s">
        <v>57</v>
      </c>
      <c r="E63" s="106" t="s">
        <v>49</v>
      </c>
      <c r="F63" s="192">
        <v>9.8800000000000008</v>
      </c>
      <c r="G63" s="192">
        <v>9.64</v>
      </c>
      <c r="H63" s="192">
        <v>9.6</v>
      </c>
      <c r="I63" s="189">
        <v>13.58</v>
      </c>
      <c r="J63" s="190">
        <v>12.98</v>
      </c>
      <c r="K63" s="190">
        <v>14.88</v>
      </c>
      <c r="L63" s="190">
        <v>11.28</v>
      </c>
      <c r="M63" s="212">
        <v>12.3</v>
      </c>
      <c r="N63" s="212">
        <v>10.24</v>
      </c>
      <c r="O63" s="187">
        <f t="shared" si="0"/>
        <v>-16.747967479674799</v>
      </c>
      <c r="P63" s="188">
        <f t="shared" si="1"/>
        <v>3.6437246963562728</v>
      </c>
    </row>
    <row r="64" spans="1:16" ht="18.75" customHeight="1">
      <c r="A64" s="549" t="s">
        <v>164</v>
      </c>
      <c r="B64" s="550"/>
      <c r="C64" s="550"/>
      <c r="D64" s="550"/>
      <c r="E64" s="551"/>
      <c r="F64" s="560">
        <f>SUM(F8:F63)</f>
        <v>489.38</v>
      </c>
      <c r="G64" s="558">
        <f>SUM(G8:G63)</f>
        <v>493.35</v>
      </c>
      <c r="H64" s="562">
        <f>SUM(H8:H63)</f>
        <v>505.42999999999995</v>
      </c>
      <c r="I64" s="566">
        <f>SUM(I8:I63)</f>
        <v>562.34999999999991</v>
      </c>
      <c r="J64" s="566">
        <f>SUM(J8:J63)</f>
        <v>556.13000000000011</v>
      </c>
      <c r="K64" s="417">
        <f t="shared" ref="K64" si="2">SUM(K8:K63)</f>
        <v>569.79999999999995</v>
      </c>
      <c r="L64" s="417">
        <f t="shared" ref="L64:M64" si="3">SUM(L8:L63)</f>
        <v>570.84</v>
      </c>
      <c r="M64" s="417">
        <f t="shared" si="3"/>
        <v>597.45999999999992</v>
      </c>
      <c r="N64" s="417">
        <f t="shared" ref="N64" si="4">SUM(N8:N63)</f>
        <v>594.38</v>
      </c>
      <c r="O64" s="564">
        <f>(N64*100/M64-100)/100</f>
        <v>-5.1551568305826835E-3</v>
      </c>
      <c r="P64" s="564">
        <f>(N64*100/F64-100)/100</f>
        <v>0.21455719481793295</v>
      </c>
    </row>
    <row r="65" spans="1:16" ht="15.75" customHeight="1" thickBot="1">
      <c r="A65" s="552"/>
      <c r="B65" s="553"/>
      <c r="C65" s="553"/>
      <c r="D65" s="553"/>
      <c r="E65" s="554"/>
      <c r="F65" s="561"/>
      <c r="G65" s="559"/>
      <c r="H65" s="563"/>
      <c r="I65" s="567"/>
      <c r="J65" s="567"/>
      <c r="K65" s="418"/>
      <c r="L65" s="418"/>
      <c r="M65" s="418"/>
      <c r="N65" s="418"/>
      <c r="O65" s="565"/>
      <c r="P65" s="565"/>
    </row>
    <row r="67" spans="1:16">
      <c r="D67" s="546" t="s">
        <v>216</v>
      </c>
      <c r="E67" s="546"/>
      <c r="F67" s="193">
        <v>44501</v>
      </c>
      <c r="G67" s="193">
        <v>44531</v>
      </c>
      <c r="H67" s="193">
        <v>44593</v>
      </c>
      <c r="I67" s="193">
        <v>44621</v>
      </c>
      <c r="J67" s="193">
        <v>44652</v>
      </c>
      <c r="K67" s="193">
        <v>44682</v>
      </c>
      <c r="L67" s="193">
        <v>44713</v>
      </c>
      <c r="M67" s="193">
        <v>45024</v>
      </c>
      <c r="N67" s="193">
        <v>45054</v>
      </c>
    </row>
    <row r="68" spans="1:16">
      <c r="D68" s="546" t="s">
        <v>215</v>
      </c>
      <c r="E68" s="546"/>
      <c r="F68" s="182">
        <v>489.38</v>
      </c>
      <c r="G68" s="182">
        <v>493.35</v>
      </c>
      <c r="H68" s="182">
        <v>505.43</v>
      </c>
      <c r="I68" s="182">
        <f>I64</f>
        <v>562.34999999999991</v>
      </c>
      <c r="J68" s="182">
        <f>J64</f>
        <v>556.13000000000011</v>
      </c>
      <c r="K68" s="182">
        <f>K64</f>
        <v>569.79999999999995</v>
      </c>
      <c r="L68" s="182">
        <f>L64</f>
        <v>570.84</v>
      </c>
      <c r="M68" s="182">
        <f>M64</f>
        <v>597.45999999999992</v>
      </c>
      <c r="N68" s="182">
        <f>N64</f>
        <v>594.38</v>
      </c>
    </row>
    <row r="69" spans="1:16">
      <c r="D69" s="546" t="s">
        <v>167</v>
      </c>
      <c r="E69" s="546"/>
      <c r="F69" s="194">
        <v>0</v>
      </c>
      <c r="G69" s="195">
        <f t="shared" ref="G69:N69" si="5">(G68*100/F68-100)/100</f>
        <v>8.1123053659732137E-3</v>
      </c>
      <c r="H69" s="195">
        <f t="shared" si="5"/>
        <v>2.448565926826788E-2</v>
      </c>
      <c r="I69" s="195">
        <f t="shared" si="5"/>
        <v>0.11261697960152731</v>
      </c>
      <c r="J69" s="195">
        <f t="shared" si="5"/>
        <v>-1.1060727305058719E-2</v>
      </c>
      <c r="K69" s="195">
        <f t="shared" si="5"/>
        <v>2.4580583676478227E-2</v>
      </c>
      <c r="L69" s="195">
        <f t="shared" si="5"/>
        <v>1.8252018252019298E-3</v>
      </c>
      <c r="M69" s="195">
        <f t="shared" si="5"/>
        <v>4.6633032022983516E-2</v>
      </c>
      <c r="N69" s="195">
        <f t="shared" si="5"/>
        <v>-5.1551568305826835E-3</v>
      </c>
    </row>
    <row r="70" spans="1:16">
      <c r="D70" s="546" t="s">
        <v>168</v>
      </c>
      <c r="E70" s="546"/>
      <c r="F70" s="194">
        <v>0</v>
      </c>
      <c r="G70" s="195">
        <f t="shared" ref="G70" si="6">F70+G69</f>
        <v>8.1123053659732137E-3</v>
      </c>
      <c r="H70" s="195">
        <f>(H64*100/F64-100)/100</f>
        <v>3.2796599779312458E-2</v>
      </c>
      <c r="I70" s="195">
        <f>(I64*100/F64-100)/100</f>
        <v>0.14910703338918624</v>
      </c>
      <c r="J70" s="195">
        <f>(J64*100/F64-100)/100</f>
        <v>0.13639707384854333</v>
      </c>
      <c r="K70" s="195">
        <f>(K64*100/F64-100)/100</f>
        <v>0.16433037721198232</v>
      </c>
      <c r="L70" s="195">
        <f>(L64*100/F64-100)/100</f>
        <v>0.16645551514160772</v>
      </c>
      <c r="M70" s="195">
        <f>(M64*100/F64-100)/100</f>
        <v>0.22085087253259217</v>
      </c>
      <c r="N70" s="195">
        <f>(N64*100/G64-100)/100</f>
        <v>0.20478362217492646</v>
      </c>
    </row>
  </sheetData>
  <sheetProtection password="ECE5" sheet="1" objects="1" scenarios="1"/>
  <mergeCells count="34">
    <mergeCell ref="N5:N7"/>
    <mergeCell ref="N64:N65"/>
    <mergeCell ref="P5:P7"/>
    <mergeCell ref="I5:I7"/>
    <mergeCell ref="H5:H7"/>
    <mergeCell ref="G5:G7"/>
    <mergeCell ref="D69:E69"/>
    <mergeCell ref="H64:H65"/>
    <mergeCell ref="O64:O65"/>
    <mergeCell ref="P64:P65"/>
    <mergeCell ref="I64:I65"/>
    <mergeCell ref="J64:J65"/>
    <mergeCell ref="K64:K65"/>
    <mergeCell ref="L64:L65"/>
    <mergeCell ref="M5:M7"/>
    <mergeCell ref="L5:L7"/>
    <mergeCell ref="K5:K7"/>
    <mergeCell ref="J5:J7"/>
    <mergeCell ref="O5:O7"/>
    <mergeCell ref="M64:M65"/>
    <mergeCell ref="D70:E70"/>
    <mergeCell ref="B2:G2"/>
    <mergeCell ref="B3:G3"/>
    <mergeCell ref="D68:E68"/>
    <mergeCell ref="D67:E67"/>
    <mergeCell ref="B8:B39"/>
    <mergeCell ref="A64:E65"/>
    <mergeCell ref="B40:B59"/>
    <mergeCell ref="A5:E6"/>
    <mergeCell ref="F5:F7"/>
    <mergeCell ref="A7:C7"/>
    <mergeCell ref="B60:B63"/>
    <mergeCell ref="G64:G65"/>
    <mergeCell ref="F64:F65"/>
  </mergeCells>
  <phoneticPr fontId="24" type="noConversion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C16" sqref="C16"/>
    </sheetView>
  </sheetViews>
  <sheetFormatPr defaultRowHeight="15"/>
  <cols>
    <col min="2" max="2" width="31.42578125" bestFit="1" customWidth="1"/>
    <col min="3" max="3" width="31.85546875" bestFit="1" customWidth="1"/>
    <col min="4" max="4" width="38" bestFit="1" customWidth="1"/>
    <col min="5" max="5" width="15.140625" customWidth="1"/>
  </cols>
  <sheetData>
    <row r="2" spans="1:5" ht="20.25">
      <c r="B2" s="572" t="s">
        <v>284</v>
      </c>
      <c r="C2" s="573"/>
      <c r="D2" s="573"/>
      <c r="E2" s="573"/>
    </row>
    <row r="4" spans="1:5">
      <c r="A4" s="574" t="s">
        <v>225</v>
      </c>
      <c r="B4" s="575"/>
      <c r="C4" s="576"/>
      <c r="D4" s="583" t="s">
        <v>224</v>
      </c>
      <c r="E4" s="586" t="s">
        <v>161</v>
      </c>
    </row>
    <row r="5" spans="1:5">
      <c r="A5" s="577"/>
      <c r="B5" s="578"/>
      <c r="C5" s="579"/>
      <c r="D5" s="584"/>
      <c r="E5" s="587"/>
    </row>
    <row r="6" spans="1:5">
      <c r="A6" s="577"/>
      <c r="B6" s="578"/>
      <c r="C6" s="579"/>
      <c r="D6" s="584"/>
      <c r="E6" s="587"/>
    </row>
    <row r="7" spans="1:5">
      <c r="A7" s="580"/>
      <c r="B7" s="581"/>
      <c r="C7" s="582"/>
      <c r="D7" s="585"/>
      <c r="E7" s="588"/>
    </row>
    <row r="8" spans="1:5">
      <c r="A8" s="48">
        <v>1</v>
      </c>
      <c r="B8" s="568" t="s">
        <v>214</v>
      </c>
      <c r="C8" s="569"/>
      <c r="D8" s="170" t="s">
        <v>263</v>
      </c>
      <c r="E8" s="170" t="s">
        <v>262</v>
      </c>
    </row>
    <row r="9" spans="1:5">
      <c r="A9" s="48">
        <v>2</v>
      </c>
      <c r="B9" s="568" t="s">
        <v>134</v>
      </c>
      <c r="C9" s="569"/>
      <c r="D9" s="170" t="s">
        <v>263</v>
      </c>
      <c r="E9" s="170" t="s">
        <v>262</v>
      </c>
    </row>
    <row r="10" spans="1:5">
      <c r="A10" s="48">
        <v>3</v>
      </c>
      <c r="B10" s="568" t="s">
        <v>155</v>
      </c>
      <c r="C10" s="569"/>
      <c r="D10" s="170" t="s">
        <v>263</v>
      </c>
      <c r="E10" s="170" t="s">
        <v>262</v>
      </c>
    </row>
    <row r="11" spans="1:5">
      <c r="A11" s="48">
        <v>4</v>
      </c>
      <c r="B11" s="568" t="s">
        <v>162</v>
      </c>
      <c r="C11" s="569"/>
      <c r="D11" s="170" t="s">
        <v>263</v>
      </c>
      <c r="E11" s="170" t="s">
        <v>262</v>
      </c>
    </row>
    <row r="12" spans="1:5">
      <c r="A12" s="48">
        <v>5</v>
      </c>
      <c r="B12" s="568" t="s">
        <v>135</v>
      </c>
      <c r="C12" s="569"/>
      <c r="D12" s="170" t="s">
        <v>263</v>
      </c>
      <c r="E12" s="170" t="s">
        <v>262</v>
      </c>
    </row>
    <row r="13" spans="1:5">
      <c r="A13" s="48">
        <v>6</v>
      </c>
      <c r="B13" s="570" t="s">
        <v>133</v>
      </c>
      <c r="C13" s="571"/>
      <c r="D13" s="170" t="s">
        <v>263</v>
      </c>
      <c r="E13" s="170" t="s">
        <v>262</v>
      </c>
    </row>
  </sheetData>
  <sheetProtection password="ECE5" sheet="1" objects="1" scenarios="1"/>
  <mergeCells count="10">
    <mergeCell ref="B10:C10"/>
    <mergeCell ref="B11:C11"/>
    <mergeCell ref="B12:C12"/>
    <mergeCell ref="B13:C13"/>
    <mergeCell ref="B2:E2"/>
    <mergeCell ref="A4:C7"/>
    <mergeCell ref="D4:D7"/>
    <mergeCell ref="E4:E7"/>
    <mergeCell ref="B8:C8"/>
    <mergeCell ref="B9:C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F7" sqref="F7:F62"/>
    </sheetView>
  </sheetViews>
  <sheetFormatPr defaultRowHeight="15"/>
  <cols>
    <col min="1" max="1" width="3.140625" customWidth="1"/>
    <col min="2" max="2" width="5" customWidth="1"/>
    <col min="3" max="3" width="33.28515625" bestFit="1" customWidth="1"/>
    <col min="4" max="4" width="17" bestFit="1" customWidth="1"/>
    <col min="6" max="6" width="11.5703125" style="176" bestFit="1" customWidth="1"/>
  </cols>
  <sheetData>
    <row r="1" spans="1:6">
      <c r="A1" s="158"/>
      <c r="B1" s="499" t="s">
        <v>250</v>
      </c>
      <c r="C1" s="499"/>
      <c r="D1" s="499"/>
      <c r="E1" s="499"/>
      <c r="F1" s="499"/>
    </row>
    <row r="2" spans="1:6">
      <c r="A2" s="158"/>
      <c r="B2" s="499" t="s">
        <v>273</v>
      </c>
      <c r="C2" s="499"/>
      <c r="D2" s="499"/>
      <c r="E2" s="499"/>
      <c r="F2" s="499"/>
    </row>
    <row r="3" spans="1:6">
      <c r="A3" s="158"/>
      <c r="B3" s="157"/>
      <c r="C3" s="157"/>
      <c r="D3" s="157"/>
      <c r="E3" s="157"/>
      <c r="F3" s="172"/>
    </row>
    <row r="4" spans="1:6">
      <c r="A4" s="158"/>
      <c r="B4" s="500" t="s">
        <v>251</v>
      </c>
      <c r="C4" s="500"/>
      <c r="D4" s="500"/>
      <c r="E4" s="500"/>
      <c r="F4" s="500"/>
    </row>
    <row r="5" spans="1:6">
      <c r="A5" s="158"/>
      <c r="B5" s="26"/>
      <c r="C5" s="10"/>
      <c r="D5" s="90"/>
      <c r="E5" s="26"/>
      <c r="F5" s="173"/>
    </row>
    <row r="6" spans="1:6" ht="15.75" thickBot="1">
      <c r="A6" s="158"/>
      <c r="B6" s="90"/>
      <c r="C6" s="27" t="s">
        <v>0</v>
      </c>
      <c r="D6" s="27" t="s">
        <v>1</v>
      </c>
      <c r="E6" s="28" t="s">
        <v>138</v>
      </c>
      <c r="F6" s="174" t="s">
        <v>252</v>
      </c>
    </row>
    <row r="7" spans="1:6" ht="15.75" customHeight="1" thickBot="1">
      <c r="A7" s="84">
        <v>1</v>
      </c>
      <c r="B7" s="493" t="s">
        <v>253</v>
      </c>
      <c r="C7" s="29" t="s">
        <v>2</v>
      </c>
      <c r="D7" s="30" t="s">
        <v>3</v>
      </c>
      <c r="E7" s="31" t="s">
        <v>154</v>
      </c>
      <c r="F7" s="315">
        <v>7.99</v>
      </c>
    </row>
    <row r="8" spans="1:6" ht="16.5" thickBot="1">
      <c r="A8" s="84">
        <v>2</v>
      </c>
      <c r="B8" s="494"/>
      <c r="C8" s="32" t="s">
        <v>2</v>
      </c>
      <c r="D8" s="33" t="s">
        <v>5</v>
      </c>
      <c r="E8" s="34" t="s">
        <v>6</v>
      </c>
      <c r="F8" s="316">
        <v>7.99</v>
      </c>
    </row>
    <row r="9" spans="1:6" ht="16.5" thickBot="1">
      <c r="A9" s="84">
        <v>3</v>
      </c>
      <c r="B9" s="494"/>
      <c r="C9" s="32" t="s">
        <v>7</v>
      </c>
      <c r="D9" s="33" t="s">
        <v>8</v>
      </c>
      <c r="E9" s="34" t="s">
        <v>9</v>
      </c>
      <c r="F9" s="316">
        <v>17.59</v>
      </c>
    </row>
    <row r="10" spans="1:6" ht="16.5" thickBot="1">
      <c r="A10" s="84">
        <v>4</v>
      </c>
      <c r="B10" s="494"/>
      <c r="C10" s="32" t="s">
        <v>17</v>
      </c>
      <c r="D10" s="33" t="s">
        <v>18</v>
      </c>
      <c r="E10" s="34" t="s">
        <v>9</v>
      </c>
      <c r="F10" s="316">
        <v>19.98</v>
      </c>
    </row>
    <row r="11" spans="1:6" ht="16.5" thickBot="1">
      <c r="A11" s="84">
        <v>5</v>
      </c>
      <c r="B11" s="494"/>
      <c r="C11" s="32" t="s">
        <v>17</v>
      </c>
      <c r="D11" s="33" t="s">
        <v>19</v>
      </c>
      <c r="E11" s="34" t="s">
        <v>9</v>
      </c>
      <c r="F11" s="317"/>
    </row>
    <row r="12" spans="1:6" ht="15.75" thickBot="1">
      <c r="A12" s="84">
        <v>6</v>
      </c>
      <c r="B12" s="494"/>
      <c r="C12" s="32" t="s">
        <v>20</v>
      </c>
      <c r="D12" s="33" t="s">
        <v>21</v>
      </c>
      <c r="E12" s="34" t="s">
        <v>9</v>
      </c>
      <c r="F12" s="318"/>
    </row>
    <row r="13" spans="1:6" ht="16.5" thickBot="1">
      <c r="A13" s="84">
        <v>7</v>
      </c>
      <c r="B13" s="494"/>
      <c r="C13" s="32" t="s">
        <v>22</v>
      </c>
      <c r="D13" s="33" t="s">
        <v>23</v>
      </c>
      <c r="E13" s="34" t="s">
        <v>9</v>
      </c>
      <c r="F13" s="316">
        <v>28.9</v>
      </c>
    </row>
    <row r="14" spans="1:6" ht="16.5" thickBot="1">
      <c r="A14" s="84">
        <v>8</v>
      </c>
      <c r="B14" s="494"/>
      <c r="C14" s="32" t="s">
        <v>22</v>
      </c>
      <c r="D14" s="33" t="s">
        <v>24</v>
      </c>
      <c r="E14" s="34" t="s">
        <v>9</v>
      </c>
      <c r="F14" s="316">
        <v>27.9</v>
      </c>
    </row>
    <row r="15" spans="1:6" ht="16.5" thickBot="1">
      <c r="A15" s="84">
        <v>9</v>
      </c>
      <c r="B15" s="494"/>
      <c r="C15" s="32" t="s">
        <v>22</v>
      </c>
      <c r="D15" s="33" t="s">
        <v>25</v>
      </c>
      <c r="E15" s="35" t="s">
        <v>9</v>
      </c>
      <c r="F15" s="316">
        <v>29.9</v>
      </c>
    </row>
    <row r="16" spans="1:6" ht="16.5" thickBot="1">
      <c r="A16" s="84">
        <v>10</v>
      </c>
      <c r="B16" s="494"/>
      <c r="C16" s="32" t="s">
        <v>26</v>
      </c>
      <c r="D16" s="33" t="s">
        <v>27</v>
      </c>
      <c r="E16" s="34" t="s">
        <v>4</v>
      </c>
      <c r="F16" s="316">
        <v>6.98</v>
      </c>
    </row>
    <row r="17" spans="1:6" ht="16.5" thickBot="1">
      <c r="A17" s="84">
        <v>11</v>
      </c>
      <c r="B17" s="494"/>
      <c r="C17" s="32" t="s">
        <v>28</v>
      </c>
      <c r="D17" s="33" t="s">
        <v>27</v>
      </c>
      <c r="E17" s="34" t="s">
        <v>6</v>
      </c>
      <c r="F17" s="316">
        <v>6.89</v>
      </c>
    </row>
    <row r="18" spans="1:6" ht="15.75" thickBot="1">
      <c r="A18" s="84">
        <v>12</v>
      </c>
      <c r="B18" s="494"/>
      <c r="C18" s="32" t="s">
        <v>29</v>
      </c>
      <c r="D18" s="33" t="s">
        <v>30</v>
      </c>
      <c r="E18" s="34" t="s">
        <v>31</v>
      </c>
      <c r="F18" s="318">
        <v>18.98</v>
      </c>
    </row>
    <row r="19" spans="1:6" ht="16.5" thickBot="1">
      <c r="A19" s="84">
        <v>13</v>
      </c>
      <c r="B19" s="494"/>
      <c r="C19" s="32" t="s">
        <v>29</v>
      </c>
      <c r="D19" s="33" t="s">
        <v>32</v>
      </c>
      <c r="E19" s="34" t="s">
        <v>31</v>
      </c>
      <c r="F19" s="316">
        <v>17.489999999999998</v>
      </c>
    </row>
    <row r="20" spans="1:6" ht="16.5" thickBot="1">
      <c r="A20" s="84">
        <v>14</v>
      </c>
      <c r="B20" s="494"/>
      <c r="C20" s="32" t="s">
        <v>29</v>
      </c>
      <c r="D20" s="33" t="s">
        <v>33</v>
      </c>
      <c r="E20" s="34" t="s">
        <v>31</v>
      </c>
      <c r="F20" s="316">
        <v>14.98</v>
      </c>
    </row>
    <row r="21" spans="1:6" ht="16.5" thickBot="1">
      <c r="A21" s="84">
        <v>15</v>
      </c>
      <c r="B21" s="494"/>
      <c r="C21" s="32" t="s">
        <v>42</v>
      </c>
      <c r="D21" s="33" t="s">
        <v>43</v>
      </c>
      <c r="E21" s="34" t="s">
        <v>105</v>
      </c>
      <c r="F21" s="316">
        <v>5.59</v>
      </c>
    </row>
    <row r="22" spans="1:6" ht="16.5" thickBot="1">
      <c r="A22" s="84">
        <v>16</v>
      </c>
      <c r="B22" s="494"/>
      <c r="C22" s="32" t="s">
        <v>44</v>
      </c>
      <c r="D22" s="33" t="s">
        <v>45</v>
      </c>
      <c r="E22" s="34" t="s">
        <v>106</v>
      </c>
      <c r="F22" s="316">
        <v>6.39</v>
      </c>
    </row>
    <row r="23" spans="1:6" ht="16.5" thickBot="1">
      <c r="A23" s="84">
        <v>17</v>
      </c>
      <c r="B23" s="494"/>
      <c r="C23" s="32" t="s">
        <v>46</v>
      </c>
      <c r="D23" s="33" t="s">
        <v>21</v>
      </c>
      <c r="E23" s="34" t="s">
        <v>31</v>
      </c>
      <c r="F23" s="316">
        <v>9.49</v>
      </c>
    </row>
    <row r="24" spans="1:6" ht="16.5" thickBot="1">
      <c r="A24" s="84">
        <v>18</v>
      </c>
      <c r="B24" s="494"/>
      <c r="C24" s="32" t="s">
        <v>47</v>
      </c>
      <c r="D24" s="33" t="s">
        <v>48</v>
      </c>
      <c r="E24" s="34" t="s">
        <v>49</v>
      </c>
      <c r="F24" s="317">
        <v>9.98</v>
      </c>
    </row>
    <row r="25" spans="1:6" ht="16.5" thickBot="1">
      <c r="A25" s="84">
        <v>19</v>
      </c>
      <c r="B25" s="494"/>
      <c r="C25" s="32" t="s">
        <v>50</v>
      </c>
      <c r="D25" s="33" t="s">
        <v>51</v>
      </c>
      <c r="E25" s="34" t="s">
        <v>9</v>
      </c>
      <c r="F25" s="316">
        <v>22.98</v>
      </c>
    </row>
    <row r="26" spans="1:6" ht="15.75" thickBot="1">
      <c r="A26" s="84">
        <v>20</v>
      </c>
      <c r="B26" s="494"/>
      <c r="C26" s="32" t="s">
        <v>52</v>
      </c>
      <c r="D26" s="33" t="s">
        <v>53</v>
      </c>
      <c r="E26" s="34" t="s">
        <v>49</v>
      </c>
      <c r="F26" s="318">
        <v>11.39</v>
      </c>
    </row>
    <row r="27" spans="1:6" ht="16.5" thickBot="1">
      <c r="A27" s="84">
        <v>21</v>
      </c>
      <c r="B27" s="494"/>
      <c r="C27" s="32" t="s">
        <v>54</v>
      </c>
      <c r="D27" s="33" t="s">
        <v>55</v>
      </c>
      <c r="E27" s="34" t="s">
        <v>49</v>
      </c>
      <c r="F27" s="316"/>
    </row>
    <row r="28" spans="1:6" ht="16.5" thickBot="1">
      <c r="A28" s="84">
        <v>22</v>
      </c>
      <c r="B28" s="494"/>
      <c r="C28" s="32" t="s">
        <v>52</v>
      </c>
      <c r="D28" s="33" t="s">
        <v>8</v>
      </c>
      <c r="E28" s="34" t="s">
        <v>49</v>
      </c>
      <c r="F28" s="316">
        <v>9.98</v>
      </c>
    </row>
    <row r="29" spans="1:6" ht="16.5" thickBot="1">
      <c r="A29" s="84">
        <v>23</v>
      </c>
      <c r="B29" s="494"/>
      <c r="C29" s="32" t="s">
        <v>61</v>
      </c>
      <c r="D29" s="33" t="s">
        <v>62</v>
      </c>
      <c r="E29" s="34" t="s">
        <v>12</v>
      </c>
      <c r="F29" s="316">
        <v>5.59</v>
      </c>
    </row>
    <row r="30" spans="1:6" ht="15.75" thickBot="1">
      <c r="A30" s="84">
        <v>24</v>
      </c>
      <c r="B30" s="494"/>
      <c r="C30" s="32" t="s">
        <v>61</v>
      </c>
      <c r="D30" s="33" t="s">
        <v>8</v>
      </c>
      <c r="E30" s="34" t="s">
        <v>12</v>
      </c>
      <c r="F30" s="318">
        <v>5.49</v>
      </c>
    </row>
    <row r="31" spans="1:6" ht="16.5" thickBot="1">
      <c r="A31" s="84">
        <v>25</v>
      </c>
      <c r="B31" s="494"/>
      <c r="C31" s="32" t="s">
        <v>66</v>
      </c>
      <c r="D31" s="33" t="s">
        <v>8</v>
      </c>
      <c r="E31" s="34" t="s">
        <v>31</v>
      </c>
      <c r="F31" s="316">
        <v>4.49</v>
      </c>
    </row>
    <row r="32" spans="1:6" ht="16.5" thickBot="1">
      <c r="A32" s="84">
        <v>26</v>
      </c>
      <c r="B32" s="494"/>
      <c r="C32" s="32" t="s">
        <v>67</v>
      </c>
      <c r="D32" s="33" t="s">
        <v>68</v>
      </c>
      <c r="E32" s="34" t="s">
        <v>69</v>
      </c>
      <c r="F32" s="316">
        <v>3.39</v>
      </c>
    </row>
    <row r="33" spans="1:6" ht="16.5" thickBot="1">
      <c r="A33" s="84">
        <v>27</v>
      </c>
      <c r="B33" s="494"/>
      <c r="C33" s="32" t="s">
        <v>70</v>
      </c>
      <c r="D33" s="33" t="s">
        <v>71</v>
      </c>
      <c r="E33" s="34" t="s">
        <v>105</v>
      </c>
      <c r="F33" s="317">
        <v>4.8899999999999997</v>
      </c>
    </row>
    <row r="34" spans="1:6" ht="16.5" thickBot="1">
      <c r="A34" s="84">
        <v>28</v>
      </c>
      <c r="B34" s="494"/>
      <c r="C34" s="32" t="s">
        <v>72</v>
      </c>
      <c r="D34" s="33" t="s">
        <v>73</v>
      </c>
      <c r="E34" s="34" t="s">
        <v>74</v>
      </c>
      <c r="F34" s="316">
        <v>7.29</v>
      </c>
    </row>
    <row r="35" spans="1:6" ht="16.5" thickBot="1">
      <c r="A35" s="84">
        <v>29</v>
      </c>
      <c r="B35" s="494"/>
      <c r="C35" s="32" t="s">
        <v>72</v>
      </c>
      <c r="D35" s="33" t="s">
        <v>8</v>
      </c>
      <c r="E35" s="34" t="s">
        <v>74</v>
      </c>
      <c r="F35" s="316">
        <v>6.99</v>
      </c>
    </row>
    <row r="36" spans="1:6" ht="16.5" thickBot="1">
      <c r="A36" s="84">
        <v>30</v>
      </c>
      <c r="B36" s="494"/>
      <c r="C36" s="32" t="s">
        <v>88</v>
      </c>
      <c r="D36" s="33" t="s">
        <v>8</v>
      </c>
      <c r="E36" s="34" t="s">
        <v>82</v>
      </c>
      <c r="F36" s="316">
        <v>1.79</v>
      </c>
    </row>
    <row r="37" spans="1:6" ht="16.5" thickBot="1">
      <c r="A37" s="84">
        <v>31</v>
      </c>
      <c r="B37" s="494"/>
      <c r="C37" s="32" t="s">
        <v>89</v>
      </c>
      <c r="D37" s="33" t="s">
        <v>90</v>
      </c>
      <c r="E37" s="34" t="s">
        <v>91</v>
      </c>
      <c r="F37" s="316">
        <v>4.9800000000000004</v>
      </c>
    </row>
    <row r="38" spans="1:6" ht="16.5" thickBot="1">
      <c r="A38" s="84">
        <v>32</v>
      </c>
      <c r="B38" s="495"/>
      <c r="C38" s="110" t="s">
        <v>92</v>
      </c>
      <c r="D38" s="111" t="s">
        <v>93</v>
      </c>
      <c r="E38" s="112" t="s">
        <v>94</v>
      </c>
      <c r="F38" s="319">
        <v>5.98</v>
      </c>
    </row>
    <row r="39" spans="1:6" ht="15.75" customHeight="1" thickBot="1">
      <c r="A39" s="84">
        <v>33</v>
      </c>
      <c r="B39" s="496" t="s">
        <v>254</v>
      </c>
      <c r="C39" s="29" t="s">
        <v>10</v>
      </c>
      <c r="D39" s="30" t="s">
        <v>11</v>
      </c>
      <c r="E39" s="31" t="s">
        <v>12</v>
      </c>
      <c r="F39" s="316">
        <v>4.29</v>
      </c>
    </row>
    <row r="40" spans="1:6" ht="16.5" thickBot="1">
      <c r="A40" s="84">
        <v>34</v>
      </c>
      <c r="B40" s="497"/>
      <c r="C40" s="32" t="s">
        <v>10</v>
      </c>
      <c r="D40" s="33" t="s">
        <v>8</v>
      </c>
      <c r="E40" s="34" t="s">
        <v>13</v>
      </c>
      <c r="F40" s="317"/>
    </row>
    <row r="41" spans="1:6" ht="16.5" thickBot="1">
      <c r="A41" s="84">
        <v>35</v>
      </c>
      <c r="B41" s="497"/>
      <c r="C41" s="32" t="s">
        <v>14</v>
      </c>
      <c r="D41" s="33" t="s">
        <v>15</v>
      </c>
      <c r="E41" s="34" t="s">
        <v>103</v>
      </c>
      <c r="F41" s="317">
        <v>21.98</v>
      </c>
    </row>
    <row r="42" spans="1:6" ht="16.5" thickBot="1">
      <c r="A42" s="84">
        <v>36</v>
      </c>
      <c r="B42" s="497"/>
      <c r="C42" s="32" t="s">
        <v>14</v>
      </c>
      <c r="D42" s="33" t="s">
        <v>104</v>
      </c>
      <c r="E42" s="34" t="s">
        <v>103</v>
      </c>
      <c r="F42" s="316"/>
    </row>
    <row r="43" spans="1:6" ht="16.5" thickBot="1">
      <c r="A43" s="84">
        <v>37</v>
      </c>
      <c r="B43" s="497"/>
      <c r="C43" s="32" t="s">
        <v>34</v>
      </c>
      <c r="D43" s="33" t="s">
        <v>35</v>
      </c>
      <c r="E43" s="34" t="s">
        <v>36</v>
      </c>
      <c r="F43" s="316">
        <v>3.99</v>
      </c>
    </row>
    <row r="44" spans="1:6" ht="16.5" thickBot="1">
      <c r="A44" s="84">
        <v>38</v>
      </c>
      <c r="B44" s="497"/>
      <c r="C44" s="32" t="s">
        <v>34</v>
      </c>
      <c r="D44" s="33" t="s">
        <v>37</v>
      </c>
      <c r="E44" s="34" t="s">
        <v>36</v>
      </c>
      <c r="F44" s="316">
        <v>5.39</v>
      </c>
    </row>
    <row r="45" spans="1:6" ht="16.5" thickBot="1">
      <c r="A45" s="84">
        <v>39</v>
      </c>
      <c r="B45" s="497"/>
      <c r="C45" s="32" t="s">
        <v>38</v>
      </c>
      <c r="D45" s="33" t="s">
        <v>121</v>
      </c>
      <c r="E45" s="34" t="s">
        <v>39</v>
      </c>
      <c r="F45" s="316">
        <v>6.99</v>
      </c>
    </row>
    <row r="46" spans="1:6" ht="16.5" thickBot="1">
      <c r="A46" s="84">
        <v>40</v>
      </c>
      <c r="B46" s="497"/>
      <c r="C46" s="32" t="s">
        <v>38</v>
      </c>
      <c r="D46" s="33" t="s">
        <v>16</v>
      </c>
      <c r="E46" s="34" t="s">
        <v>39</v>
      </c>
      <c r="F46" s="316">
        <v>2.69</v>
      </c>
    </row>
    <row r="47" spans="1:6" ht="16.5" thickBot="1">
      <c r="A47" s="84">
        <v>41</v>
      </c>
      <c r="B47" s="497"/>
      <c r="C47" s="32" t="s">
        <v>40</v>
      </c>
      <c r="D47" s="33" t="s">
        <v>41</v>
      </c>
      <c r="E47" s="34" t="s">
        <v>39</v>
      </c>
      <c r="F47" s="315">
        <v>2.98</v>
      </c>
    </row>
    <row r="48" spans="1:6" ht="15.75" thickBot="1">
      <c r="A48" s="84">
        <v>42</v>
      </c>
      <c r="B48" s="497"/>
      <c r="C48" s="32" t="s">
        <v>40</v>
      </c>
      <c r="D48" s="33" t="s">
        <v>16</v>
      </c>
      <c r="E48" s="34" t="s">
        <v>39</v>
      </c>
      <c r="F48" s="318">
        <v>2.39</v>
      </c>
    </row>
    <row r="49" spans="1:6" ht="16.5" thickBot="1">
      <c r="A49" s="84">
        <v>43</v>
      </c>
      <c r="B49" s="497"/>
      <c r="C49" s="32" t="s">
        <v>58</v>
      </c>
      <c r="D49" s="33" t="s">
        <v>59</v>
      </c>
      <c r="E49" s="34" t="s">
        <v>60</v>
      </c>
      <c r="F49" s="316">
        <v>2.99</v>
      </c>
    </row>
    <row r="50" spans="1:6" ht="16.5" thickBot="1">
      <c r="A50" s="84">
        <v>44</v>
      </c>
      <c r="B50" s="497"/>
      <c r="C50" s="32" t="s">
        <v>63</v>
      </c>
      <c r="D50" s="33" t="s">
        <v>64</v>
      </c>
      <c r="E50" s="34" t="s">
        <v>39</v>
      </c>
      <c r="F50" s="317">
        <v>5.99</v>
      </c>
    </row>
    <row r="51" spans="1:6" ht="15.75" thickBot="1">
      <c r="A51" s="84">
        <v>45</v>
      </c>
      <c r="B51" s="497"/>
      <c r="C51" s="32" t="s">
        <v>63</v>
      </c>
      <c r="D51" s="33" t="s">
        <v>65</v>
      </c>
      <c r="E51" s="34" t="s">
        <v>39</v>
      </c>
      <c r="F51" s="318">
        <v>4.29</v>
      </c>
    </row>
    <row r="52" spans="1:6" ht="16.5" thickBot="1">
      <c r="A52" s="84">
        <v>46</v>
      </c>
      <c r="B52" s="497"/>
      <c r="C52" s="32" t="s">
        <v>75</v>
      </c>
      <c r="D52" s="33" t="s">
        <v>76</v>
      </c>
      <c r="E52" s="34" t="s">
        <v>77</v>
      </c>
      <c r="F52" s="316">
        <v>6.49</v>
      </c>
    </row>
    <row r="53" spans="1:6" ht="16.5" thickBot="1">
      <c r="A53" s="84">
        <v>47</v>
      </c>
      <c r="B53" s="497"/>
      <c r="C53" s="32" t="s">
        <v>78</v>
      </c>
      <c r="D53" s="33" t="s">
        <v>79</v>
      </c>
      <c r="E53" s="34" t="s">
        <v>80</v>
      </c>
      <c r="F53" s="316"/>
    </row>
    <row r="54" spans="1:6" ht="16.5" thickBot="1">
      <c r="A54" s="84">
        <v>48</v>
      </c>
      <c r="B54" s="497"/>
      <c r="C54" s="32" t="s">
        <v>81</v>
      </c>
      <c r="D54" s="33" t="s">
        <v>41</v>
      </c>
      <c r="E54" s="34" t="s">
        <v>228</v>
      </c>
      <c r="F54" s="316">
        <v>13.98</v>
      </c>
    </row>
    <row r="55" spans="1:6" ht="16.5" thickBot="1">
      <c r="A55" s="84">
        <v>49</v>
      </c>
      <c r="B55" s="497"/>
      <c r="C55" s="32" t="s">
        <v>81</v>
      </c>
      <c r="D55" s="33" t="s">
        <v>8</v>
      </c>
      <c r="E55" s="34" t="s">
        <v>228</v>
      </c>
      <c r="F55" s="316">
        <v>9.98</v>
      </c>
    </row>
    <row r="56" spans="1:6" ht="16.5" thickBot="1">
      <c r="A56" s="84">
        <v>50</v>
      </c>
      <c r="B56" s="497"/>
      <c r="C56" s="32" t="s">
        <v>83</v>
      </c>
      <c r="D56" s="33" t="s">
        <v>84</v>
      </c>
      <c r="E56" s="34" t="s">
        <v>85</v>
      </c>
      <c r="F56" s="316">
        <v>15.98</v>
      </c>
    </row>
    <row r="57" spans="1:6" ht="16.5" thickBot="1">
      <c r="A57" s="84">
        <v>51</v>
      </c>
      <c r="B57" s="497"/>
      <c r="C57" s="32" t="s">
        <v>83</v>
      </c>
      <c r="D57" s="33" t="s">
        <v>8</v>
      </c>
      <c r="E57" s="34" t="s">
        <v>85</v>
      </c>
      <c r="F57" s="316"/>
    </row>
    <row r="58" spans="1:6" ht="16.5" thickBot="1">
      <c r="A58" s="84">
        <v>52</v>
      </c>
      <c r="B58" s="498"/>
      <c r="C58" s="110" t="s">
        <v>86</v>
      </c>
      <c r="D58" s="111" t="s">
        <v>87</v>
      </c>
      <c r="E58" s="112" t="s">
        <v>107</v>
      </c>
      <c r="F58" s="319">
        <v>2.79</v>
      </c>
    </row>
    <row r="59" spans="1:6" ht="15.75" customHeight="1" thickBot="1">
      <c r="A59" s="84">
        <v>53</v>
      </c>
      <c r="B59" s="490" t="s">
        <v>255</v>
      </c>
      <c r="C59" s="29" t="s">
        <v>95</v>
      </c>
      <c r="D59" s="30" t="s">
        <v>96</v>
      </c>
      <c r="E59" s="31" t="s">
        <v>97</v>
      </c>
      <c r="F59" s="316">
        <v>12.9</v>
      </c>
    </row>
    <row r="60" spans="1:6" ht="16.5" thickBot="1">
      <c r="A60" s="84">
        <v>54</v>
      </c>
      <c r="B60" s="491"/>
      <c r="C60" s="32" t="s">
        <v>98</v>
      </c>
      <c r="D60" s="33" t="s">
        <v>99</v>
      </c>
      <c r="E60" s="34" t="s">
        <v>97</v>
      </c>
      <c r="F60" s="316">
        <v>37.99</v>
      </c>
    </row>
    <row r="61" spans="1:6" ht="16.5" thickBot="1">
      <c r="A61" s="84">
        <v>55</v>
      </c>
      <c r="B61" s="491"/>
      <c r="C61" s="32" t="s">
        <v>100</v>
      </c>
      <c r="D61" s="33" t="s">
        <v>101</v>
      </c>
      <c r="E61" s="34" t="s">
        <v>102</v>
      </c>
      <c r="F61" s="316">
        <v>9.98</v>
      </c>
    </row>
    <row r="62" spans="1:6" ht="16.5" thickBot="1">
      <c r="A62" s="84">
        <v>56</v>
      </c>
      <c r="B62" s="492"/>
      <c r="C62" s="32" t="s">
        <v>56</v>
      </c>
      <c r="D62" s="33" t="s">
        <v>57</v>
      </c>
      <c r="E62" s="34" t="s">
        <v>49</v>
      </c>
      <c r="F62" s="316">
        <v>6.99</v>
      </c>
    </row>
    <row r="63" spans="1:6" ht="15.75" thickBot="1">
      <c r="A63" s="158"/>
      <c r="B63" s="90"/>
      <c r="C63" s="90"/>
      <c r="D63" s="90"/>
      <c r="E63" s="26"/>
      <c r="F63" s="173"/>
    </row>
    <row r="64" spans="1:6" ht="15.75" thickBot="1">
      <c r="A64" s="158"/>
      <c r="B64" s="487" t="s">
        <v>256</v>
      </c>
      <c r="C64" s="488"/>
      <c r="D64" s="488"/>
      <c r="E64" s="488"/>
      <c r="F64" s="489"/>
    </row>
    <row r="65" spans="1:6" ht="15.75" thickBot="1">
      <c r="A65" s="158"/>
      <c r="B65" s="487" t="s">
        <v>214</v>
      </c>
      <c r="C65" s="488"/>
      <c r="D65" s="488"/>
      <c r="E65" s="488"/>
      <c r="F65" s="489"/>
    </row>
    <row r="66" spans="1:6" ht="15.75" thickBot="1">
      <c r="A66" s="158"/>
      <c r="B66" s="487" t="s">
        <v>257</v>
      </c>
      <c r="C66" s="488"/>
      <c r="D66" s="488"/>
      <c r="E66" s="488"/>
      <c r="F66" s="489"/>
    </row>
  </sheetData>
  <sheetProtection password="ECE5" sheet="1" objects="1" scenarios="1"/>
  <mergeCells count="9">
    <mergeCell ref="B66:F66"/>
    <mergeCell ref="B59:B62"/>
    <mergeCell ref="B7:B38"/>
    <mergeCell ref="B39:B58"/>
    <mergeCell ref="B1:F1"/>
    <mergeCell ref="B4:F4"/>
    <mergeCell ref="B2:F2"/>
    <mergeCell ref="B64:F64"/>
    <mergeCell ref="B65:F6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J6" sqref="J6"/>
    </sheetView>
  </sheetViews>
  <sheetFormatPr defaultRowHeight="15"/>
  <cols>
    <col min="1" max="1" width="3.28515625" customWidth="1"/>
    <col min="2" max="2" width="5" customWidth="1"/>
    <col min="3" max="3" width="33.28515625" bestFit="1" customWidth="1"/>
    <col min="4" max="4" width="17" bestFit="1" customWidth="1"/>
    <col min="6" max="6" width="11.5703125" style="41" bestFit="1" customWidth="1"/>
    <col min="8" max="8" width="9.140625" style="142"/>
  </cols>
  <sheetData>
    <row r="1" spans="1:6">
      <c r="A1" s="349"/>
      <c r="B1" s="499" t="s">
        <v>250</v>
      </c>
      <c r="C1" s="499"/>
      <c r="D1" s="499"/>
      <c r="E1" s="499"/>
      <c r="F1" s="499"/>
    </row>
    <row r="2" spans="1:6">
      <c r="A2" s="349"/>
      <c r="B2" s="499" t="s">
        <v>280</v>
      </c>
      <c r="C2" s="499"/>
      <c r="D2" s="499"/>
      <c r="E2" s="499"/>
      <c r="F2" s="499"/>
    </row>
    <row r="3" spans="1:6">
      <c r="A3" s="349"/>
      <c r="B3" s="348"/>
      <c r="C3" s="348"/>
      <c r="D3" s="348"/>
      <c r="E3" s="348"/>
      <c r="F3" s="348"/>
    </row>
    <row r="4" spans="1:6">
      <c r="A4" s="349"/>
      <c r="B4" s="500" t="s">
        <v>142</v>
      </c>
      <c r="C4" s="500"/>
      <c r="D4" s="500"/>
      <c r="E4" s="500"/>
      <c r="F4" s="500"/>
    </row>
    <row r="5" spans="1:6">
      <c r="A5" s="349"/>
      <c r="B5" s="26"/>
      <c r="C5" s="10"/>
      <c r="D5" s="90"/>
      <c r="E5" s="26"/>
      <c r="F5" s="26"/>
    </row>
    <row r="6" spans="1:6" ht="15.75" thickBot="1">
      <c r="A6" s="349"/>
      <c r="B6" s="90"/>
      <c r="C6" s="27" t="s">
        <v>0</v>
      </c>
      <c r="D6" s="27" t="s">
        <v>1</v>
      </c>
      <c r="E6" s="28" t="s">
        <v>138</v>
      </c>
      <c r="F6" s="396"/>
    </row>
    <row r="7" spans="1:6" ht="16.5" customHeight="1" thickBot="1">
      <c r="A7" s="84">
        <v>1</v>
      </c>
      <c r="B7" s="493" t="s">
        <v>253</v>
      </c>
      <c r="C7" s="29" t="s">
        <v>2</v>
      </c>
      <c r="D7" s="30" t="s">
        <v>3</v>
      </c>
      <c r="E7" s="31" t="s">
        <v>154</v>
      </c>
      <c r="F7" s="388">
        <v>8.5399999999999991</v>
      </c>
    </row>
    <row r="8" spans="1:6" ht="15.75" thickBot="1">
      <c r="A8" s="84">
        <v>2</v>
      </c>
      <c r="B8" s="494"/>
      <c r="C8" s="32" t="s">
        <v>2</v>
      </c>
      <c r="D8" s="33" t="s">
        <v>5</v>
      </c>
      <c r="E8" s="34" t="s">
        <v>154</v>
      </c>
      <c r="F8" s="389">
        <v>8.99</v>
      </c>
    </row>
    <row r="9" spans="1:6" ht="15.75" thickBot="1">
      <c r="A9" s="84">
        <v>3</v>
      </c>
      <c r="B9" s="494"/>
      <c r="C9" s="32" t="s">
        <v>7</v>
      </c>
      <c r="D9" s="33" t="s">
        <v>8</v>
      </c>
      <c r="E9" s="34" t="s">
        <v>9</v>
      </c>
      <c r="F9" s="389">
        <v>14.98</v>
      </c>
    </row>
    <row r="10" spans="1:6" ht="15.75" thickBot="1">
      <c r="A10" s="84">
        <v>4</v>
      </c>
      <c r="B10" s="494"/>
      <c r="C10" s="32" t="s">
        <v>17</v>
      </c>
      <c r="D10" s="33" t="s">
        <v>18</v>
      </c>
      <c r="E10" s="34" t="s">
        <v>9</v>
      </c>
      <c r="F10" s="389">
        <v>21.59</v>
      </c>
    </row>
    <row r="11" spans="1:6" ht="15.75" thickBot="1">
      <c r="A11" s="84">
        <v>5</v>
      </c>
      <c r="B11" s="494"/>
      <c r="C11" s="32" t="s">
        <v>17</v>
      </c>
      <c r="D11" s="33" t="s">
        <v>19</v>
      </c>
      <c r="E11" s="34" t="s">
        <v>9</v>
      </c>
      <c r="F11" s="390"/>
    </row>
    <row r="12" spans="1:6" ht="15.75" thickBot="1">
      <c r="A12" s="84">
        <v>6</v>
      </c>
      <c r="B12" s="494"/>
      <c r="C12" s="32" t="s">
        <v>20</v>
      </c>
      <c r="D12" s="33" t="s">
        <v>21</v>
      </c>
      <c r="E12" s="34" t="s">
        <v>9</v>
      </c>
      <c r="F12" s="391">
        <v>25.99</v>
      </c>
    </row>
    <row r="13" spans="1:6" ht="15.75" thickBot="1">
      <c r="A13" s="84">
        <v>7</v>
      </c>
      <c r="B13" s="494"/>
      <c r="C13" s="32" t="s">
        <v>22</v>
      </c>
      <c r="D13" s="33" t="s">
        <v>23</v>
      </c>
      <c r="E13" s="34" t="s">
        <v>9</v>
      </c>
      <c r="F13" s="389">
        <v>27.75</v>
      </c>
    </row>
    <row r="14" spans="1:6" ht="15.75" thickBot="1">
      <c r="A14" s="84">
        <v>8</v>
      </c>
      <c r="B14" s="494"/>
      <c r="C14" s="32" t="s">
        <v>22</v>
      </c>
      <c r="D14" s="33" t="s">
        <v>24</v>
      </c>
      <c r="E14" s="34" t="s">
        <v>9</v>
      </c>
      <c r="F14" s="389">
        <v>25.79</v>
      </c>
    </row>
    <row r="15" spans="1:6" ht="15.75" thickBot="1">
      <c r="A15" s="84">
        <v>9</v>
      </c>
      <c r="B15" s="494"/>
      <c r="C15" s="32" t="s">
        <v>22</v>
      </c>
      <c r="D15" s="33" t="s">
        <v>25</v>
      </c>
      <c r="E15" s="35" t="s">
        <v>9</v>
      </c>
      <c r="F15" s="389">
        <v>30.95</v>
      </c>
    </row>
    <row r="16" spans="1:6" ht="15.75" thickBot="1">
      <c r="A16" s="84">
        <v>10</v>
      </c>
      <c r="B16" s="494"/>
      <c r="C16" s="32" t="s">
        <v>26</v>
      </c>
      <c r="D16" s="33" t="s">
        <v>27</v>
      </c>
      <c r="E16" s="34" t="s">
        <v>4</v>
      </c>
      <c r="F16" s="389">
        <v>7.49</v>
      </c>
    </row>
    <row r="17" spans="1:6" ht="15.75" thickBot="1">
      <c r="A17" s="84">
        <v>11</v>
      </c>
      <c r="B17" s="494"/>
      <c r="C17" s="32" t="s">
        <v>28</v>
      </c>
      <c r="D17" s="33" t="s">
        <v>27</v>
      </c>
      <c r="E17" s="34" t="s">
        <v>6</v>
      </c>
      <c r="F17" s="389">
        <v>6.49</v>
      </c>
    </row>
    <row r="18" spans="1:6" ht="15.75" thickBot="1">
      <c r="A18" s="84">
        <v>12</v>
      </c>
      <c r="B18" s="494"/>
      <c r="C18" s="32" t="s">
        <v>29</v>
      </c>
      <c r="D18" s="33" t="s">
        <v>30</v>
      </c>
      <c r="E18" s="34" t="s">
        <v>31</v>
      </c>
      <c r="F18" s="391">
        <v>14.98</v>
      </c>
    </row>
    <row r="19" spans="1:6" ht="15.75" thickBot="1">
      <c r="A19" s="84">
        <v>13</v>
      </c>
      <c r="B19" s="494"/>
      <c r="C19" s="32" t="s">
        <v>29</v>
      </c>
      <c r="D19" s="33" t="s">
        <v>32</v>
      </c>
      <c r="E19" s="34" t="s">
        <v>31</v>
      </c>
      <c r="F19" s="389">
        <v>17.29</v>
      </c>
    </row>
    <row r="20" spans="1:6" ht="15.75" thickBot="1">
      <c r="A20" s="84">
        <v>14</v>
      </c>
      <c r="B20" s="494"/>
      <c r="C20" s="32" t="s">
        <v>29</v>
      </c>
      <c r="D20" s="33" t="s">
        <v>33</v>
      </c>
      <c r="E20" s="34" t="s">
        <v>31</v>
      </c>
      <c r="F20" s="389">
        <v>15.98</v>
      </c>
    </row>
    <row r="21" spans="1:6" ht="15.75" thickBot="1">
      <c r="A21" s="84">
        <v>15</v>
      </c>
      <c r="B21" s="494"/>
      <c r="C21" s="32" t="s">
        <v>42</v>
      </c>
      <c r="D21" s="33" t="s">
        <v>43</v>
      </c>
      <c r="E21" s="34" t="s">
        <v>105</v>
      </c>
      <c r="F21" s="389">
        <v>4.99</v>
      </c>
    </row>
    <row r="22" spans="1:6" ht="15.75" thickBot="1">
      <c r="A22" s="84">
        <v>16</v>
      </c>
      <c r="B22" s="494"/>
      <c r="C22" s="32" t="s">
        <v>44</v>
      </c>
      <c r="D22" s="33" t="s">
        <v>45</v>
      </c>
      <c r="E22" s="34" t="s">
        <v>106</v>
      </c>
      <c r="F22" s="389">
        <v>6.49</v>
      </c>
    </row>
    <row r="23" spans="1:6" ht="15.75" thickBot="1">
      <c r="A23" s="84">
        <v>17</v>
      </c>
      <c r="B23" s="494"/>
      <c r="C23" s="32" t="s">
        <v>46</v>
      </c>
      <c r="D23" s="33" t="s">
        <v>21</v>
      </c>
      <c r="E23" s="34" t="s">
        <v>31</v>
      </c>
      <c r="F23" s="389">
        <v>4.6900000000000004</v>
      </c>
    </row>
    <row r="24" spans="1:6" ht="15.75" thickBot="1">
      <c r="A24" s="84">
        <v>18</v>
      </c>
      <c r="B24" s="494"/>
      <c r="C24" s="32" t="s">
        <v>47</v>
      </c>
      <c r="D24" s="33" t="s">
        <v>48</v>
      </c>
      <c r="E24" s="34" t="s">
        <v>49</v>
      </c>
      <c r="F24" s="390">
        <v>11.59</v>
      </c>
    </row>
    <row r="25" spans="1:6" ht="15.75" thickBot="1">
      <c r="A25" s="84">
        <v>19</v>
      </c>
      <c r="B25" s="494"/>
      <c r="C25" s="32" t="s">
        <v>50</v>
      </c>
      <c r="D25" s="33" t="s">
        <v>51</v>
      </c>
      <c r="E25" s="34" t="s">
        <v>9</v>
      </c>
      <c r="F25" s="389">
        <v>22.99</v>
      </c>
    </row>
    <row r="26" spans="1:6" ht="15.75" thickBot="1">
      <c r="A26" s="84">
        <v>20</v>
      </c>
      <c r="B26" s="494"/>
      <c r="C26" s="32" t="s">
        <v>52</v>
      </c>
      <c r="D26" s="33" t="s">
        <v>53</v>
      </c>
      <c r="E26" s="34" t="s">
        <v>49</v>
      </c>
      <c r="F26" s="391">
        <v>7.99</v>
      </c>
    </row>
    <row r="27" spans="1:6" ht="15.75" thickBot="1">
      <c r="A27" s="84">
        <v>21</v>
      </c>
      <c r="B27" s="494"/>
      <c r="C27" s="32" t="s">
        <v>54</v>
      </c>
      <c r="D27" s="33" t="s">
        <v>55</v>
      </c>
      <c r="E27" s="34" t="s">
        <v>49</v>
      </c>
      <c r="F27" s="389">
        <v>8.2899999999999991</v>
      </c>
    </row>
    <row r="28" spans="1:6" ht="15.75" thickBot="1">
      <c r="A28" s="84">
        <v>22</v>
      </c>
      <c r="B28" s="494"/>
      <c r="C28" s="32" t="s">
        <v>52</v>
      </c>
      <c r="D28" s="33" t="s">
        <v>8</v>
      </c>
      <c r="E28" s="34" t="s">
        <v>49</v>
      </c>
      <c r="F28" s="389">
        <v>7.99</v>
      </c>
    </row>
    <row r="29" spans="1:6" ht="15.75" thickBot="1">
      <c r="A29" s="84">
        <v>23</v>
      </c>
      <c r="B29" s="494"/>
      <c r="C29" s="32" t="s">
        <v>61</v>
      </c>
      <c r="D29" s="33" t="s">
        <v>62</v>
      </c>
      <c r="E29" s="34" t="s">
        <v>12</v>
      </c>
      <c r="F29" s="389">
        <v>5.15</v>
      </c>
    </row>
    <row r="30" spans="1:6" ht="15.75" thickBot="1">
      <c r="A30" s="84">
        <v>24</v>
      </c>
      <c r="B30" s="494"/>
      <c r="C30" s="32" t="s">
        <v>61</v>
      </c>
      <c r="D30" s="33" t="s">
        <v>8</v>
      </c>
      <c r="E30" s="34" t="s">
        <v>12</v>
      </c>
      <c r="F30" s="391">
        <v>5.16</v>
      </c>
    </row>
    <row r="31" spans="1:6" ht="15.75" thickBot="1">
      <c r="A31" s="84">
        <v>25</v>
      </c>
      <c r="B31" s="494"/>
      <c r="C31" s="32" t="s">
        <v>66</v>
      </c>
      <c r="D31" s="33" t="s">
        <v>8</v>
      </c>
      <c r="E31" s="34" t="s">
        <v>31</v>
      </c>
      <c r="F31" s="389">
        <v>3.99</v>
      </c>
    </row>
    <row r="32" spans="1:6" ht="15.75" thickBot="1">
      <c r="A32" s="84">
        <v>26</v>
      </c>
      <c r="B32" s="494"/>
      <c r="C32" s="32" t="s">
        <v>67</v>
      </c>
      <c r="D32" s="33" t="s">
        <v>68</v>
      </c>
      <c r="E32" s="34" t="s">
        <v>69</v>
      </c>
      <c r="F32" s="389">
        <v>4.3499999999999996</v>
      </c>
    </row>
    <row r="33" spans="1:6" ht="15.75" thickBot="1">
      <c r="A33" s="84">
        <v>27</v>
      </c>
      <c r="B33" s="494"/>
      <c r="C33" s="32" t="s">
        <v>70</v>
      </c>
      <c r="D33" s="33" t="s">
        <v>71</v>
      </c>
      <c r="E33" s="34" t="s">
        <v>105</v>
      </c>
      <c r="F33" s="390">
        <v>5.85</v>
      </c>
    </row>
    <row r="34" spans="1:6" ht="15.75" thickBot="1">
      <c r="A34" s="84">
        <v>28</v>
      </c>
      <c r="B34" s="494"/>
      <c r="C34" s="32" t="s">
        <v>72</v>
      </c>
      <c r="D34" s="33" t="s">
        <v>73</v>
      </c>
      <c r="E34" s="34" t="s">
        <v>74</v>
      </c>
      <c r="F34" s="389">
        <v>5.99</v>
      </c>
    </row>
    <row r="35" spans="1:6" ht="15.75" thickBot="1">
      <c r="A35" s="84">
        <v>29</v>
      </c>
      <c r="B35" s="494"/>
      <c r="C35" s="32" t="s">
        <v>72</v>
      </c>
      <c r="D35" s="33" t="s">
        <v>8</v>
      </c>
      <c r="E35" s="34" t="s">
        <v>74</v>
      </c>
      <c r="F35" s="389">
        <v>5.66</v>
      </c>
    </row>
    <row r="36" spans="1:6" ht="15.75" thickBot="1">
      <c r="A36" s="84">
        <v>30</v>
      </c>
      <c r="B36" s="494"/>
      <c r="C36" s="32" t="s">
        <v>88</v>
      </c>
      <c r="D36" s="33" t="s">
        <v>8</v>
      </c>
      <c r="E36" s="34" t="s">
        <v>82</v>
      </c>
      <c r="F36" s="389">
        <v>2.85</v>
      </c>
    </row>
    <row r="37" spans="1:6" ht="15.75" thickBot="1">
      <c r="A37" s="84">
        <v>31</v>
      </c>
      <c r="B37" s="494"/>
      <c r="C37" s="32" t="s">
        <v>89</v>
      </c>
      <c r="D37" s="33" t="s">
        <v>90</v>
      </c>
      <c r="E37" s="34" t="s">
        <v>91</v>
      </c>
      <c r="F37" s="389">
        <v>5.79</v>
      </c>
    </row>
    <row r="38" spans="1:6" ht="15.75" thickBot="1">
      <c r="A38" s="84">
        <v>32</v>
      </c>
      <c r="B38" s="495"/>
      <c r="C38" s="110" t="s">
        <v>92</v>
      </c>
      <c r="D38" s="111" t="s">
        <v>93</v>
      </c>
      <c r="E38" s="112" t="s">
        <v>94</v>
      </c>
      <c r="F38" s="392">
        <v>5.35</v>
      </c>
    </row>
    <row r="39" spans="1:6" ht="15.75" customHeight="1" thickBot="1">
      <c r="A39" s="84">
        <v>33</v>
      </c>
      <c r="B39" s="496" t="s">
        <v>254</v>
      </c>
      <c r="C39" s="29" t="s">
        <v>10</v>
      </c>
      <c r="D39" s="30" t="s">
        <v>11</v>
      </c>
      <c r="E39" s="31" t="s">
        <v>12</v>
      </c>
      <c r="F39" s="389">
        <v>3.69</v>
      </c>
    </row>
    <row r="40" spans="1:6" ht="15.75" thickBot="1">
      <c r="A40" s="84">
        <v>34</v>
      </c>
      <c r="B40" s="497"/>
      <c r="C40" s="32" t="s">
        <v>10</v>
      </c>
      <c r="D40" s="33" t="s">
        <v>8</v>
      </c>
      <c r="E40" s="34" t="s">
        <v>13</v>
      </c>
      <c r="F40" s="390">
        <v>3.69</v>
      </c>
    </row>
    <row r="41" spans="1:6" ht="15.75" thickBot="1">
      <c r="A41" s="84">
        <v>35</v>
      </c>
      <c r="B41" s="497"/>
      <c r="C41" s="32" t="s">
        <v>14</v>
      </c>
      <c r="D41" s="33" t="s">
        <v>15</v>
      </c>
      <c r="E41" s="34" t="s">
        <v>103</v>
      </c>
      <c r="F41" s="390">
        <v>6.99</v>
      </c>
    </row>
    <row r="42" spans="1:6" ht="15.75" thickBot="1">
      <c r="A42" s="84">
        <v>36</v>
      </c>
      <c r="B42" s="497"/>
      <c r="C42" s="32" t="s">
        <v>14</v>
      </c>
      <c r="D42" s="33" t="s">
        <v>104</v>
      </c>
      <c r="E42" s="34" t="s">
        <v>103</v>
      </c>
      <c r="F42" s="389">
        <v>5.59</v>
      </c>
    </row>
    <row r="43" spans="1:6" ht="15.75" thickBot="1">
      <c r="A43" s="84">
        <v>37</v>
      </c>
      <c r="B43" s="497"/>
      <c r="C43" s="32" t="s">
        <v>34</v>
      </c>
      <c r="D43" s="33" t="s">
        <v>35</v>
      </c>
      <c r="E43" s="34" t="s">
        <v>36</v>
      </c>
      <c r="F43" s="389">
        <v>5.99</v>
      </c>
    </row>
    <row r="44" spans="1:6" ht="15.75" thickBot="1">
      <c r="A44" s="84">
        <v>38</v>
      </c>
      <c r="B44" s="497"/>
      <c r="C44" s="32" t="s">
        <v>34</v>
      </c>
      <c r="D44" s="33" t="s">
        <v>37</v>
      </c>
      <c r="E44" s="34" t="s">
        <v>36</v>
      </c>
      <c r="F44" s="389">
        <v>4.29</v>
      </c>
    </row>
    <row r="45" spans="1:6" ht="15.75" thickBot="1">
      <c r="A45" s="84">
        <v>39</v>
      </c>
      <c r="B45" s="497"/>
      <c r="C45" s="32" t="s">
        <v>38</v>
      </c>
      <c r="D45" s="33" t="s">
        <v>121</v>
      </c>
      <c r="E45" s="34" t="s">
        <v>39</v>
      </c>
      <c r="F45" s="389">
        <v>7.29</v>
      </c>
    </row>
    <row r="46" spans="1:6" ht="15.75" thickBot="1">
      <c r="A46" s="84">
        <v>40</v>
      </c>
      <c r="B46" s="497"/>
      <c r="C46" s="32" t="s">
        <v>38</v>
      </c>
      <c r="D46" s="33" t="s">
        <v>16</v>
      </c>
      <c r="E46" s="34" t="s">
        <v>39</v>
      </c>
      <c r="F46" s="389">
        <v>3.85</v>
      </c>
    </row>
    <row r="47" spans="1:6" ht="15.75" thickBot="1">
      <c r="A47" s="84">
        <v>41</v>
      </c>
      <c r="B47" s="497"/>
      <c r="C47" s="32" t="s">
        <v>40</v>
      </c>
      <c r="D47" s="33" t="s">
        <v>41</v>
      </c>
      <c r="E47" s="34" t="s">
        <v>39</v>
      </c>
      <c r="F47" s="393">
        <v>2.85</v>
      </c>
    </row>
    <row r="48" spans="1:6" ht="15.75" thickBot="1">
      <c r="A48" s="84">
        <v>42</v>
      </c>
      <c r="B48" s="497"/>
      <c r="C48" s="32" t="s">
        <v>40</v>
      </c>
      <c r="D48" s="33" t="s">
        <v>16</v>
      </c>
      <c r="E48" s="34" t="s">
        <v>39</v>
      </c>
      <c r="F48" s="391"/>
    </row>
    <row r="49" spans="1:7" ht="15.75" thickBot="1">
      <c r="A49" s="84">
        <v>43</v>
      </c>
      <c r="B49" s="497"/>
      <c r="C49" s="32" t="s">
        <v>58</v>
      </c>
      <c r="D49" s="33" t="s">
        <v>59</v>
      </c>
      <c r="E49" s="34" t="s">
        <v>60</v>
      </c>
      <c r="F49" s="394">
        <v>4.1900000000000004</v>
      </c>
    </row>
    <row r="50" spans="1:7" ht="15.75" thickBot="1">
      <c r="A50" s="84">
        <v>44</v>
      </c>
      <c r="B50" s="497"/>
      <c r="C50" s="32" t="s">
        <v>63</v>
      </c>
      <c r="D50" s="33" t="s">
        <v>64</v>
      </c>
      <c r="E50" s="34" t="s">
        <v>39</v>
      </c>
      <c r="F50" s="390">
        <v>6.89</v>
      </c>
    </row>
    <row r="51" spans="1:7" ht="15.75" thickBot="1">
      <c r="A51" s="84">
        <v>45</v>
      </c>
      <c r="B51" s="497"/>
      <c r="C51" s="32" t="s">
        <v>63</v>
      </c>
      <c r="D51" s="33" t="s">
        <v>65</v>
      </c>
      <c r="E51" s="34" t="s">
        <v>39</v>
      </c>
      <c r="F51" s="391">
        <v>3.55</v>
      </c>
    </row>
    <row r="52" spans="1:7" ht="15.75" thickBot="1">
      <c r="A52" s="84">
        <v>46</v>
      </c>
      <c r="B52" s="497"/>
      <c r="C52" s="32" t="s">
        <v>75</v>
      </c>
      <c r="D52" s="33" t="s">
        <v>76</v>
      </c>
      <c r="E52" s="34" t="s">
        <v>77</v>
      </c>
      <c r="F52" s="394">
        <v>9.7899999999999991</v>
      </c>
    </row>
    <row r="53" spans="1:7" ht="15.75" thickBot="1">
      <c r="A53" s="84">
        <v>47</v>
      </c>
      <c r="B53" s="497"/>
      <c r="C53" s="32" t="s">
        <v>78</v>
      </c>
      <c r="D53" s="33" t="s">
        <v>79</v>
      </c>
      <c r="E53" s="34" t="s">
        <v>80</v>
      </c>
      <c r="F53" s="394">
        <v>6.25</v>
      </c>
    </row>
    <row r="54" spans="1:7" ht="15.75" thickBot="1">
      <c r="A54" s="84">
        <v>48</v>
      </c>
      <c r="B54" s="497"/>
      <c r="C54" s="32" t="s">
        <v>81</v>
      </c>
      <c r="D54" s="33" t="s">
        <v>41</v>
      </c>
      <c r="E54" s="34" t="s">
        <v>228</v>
      </c>
      <c r="F54" s="394">
        <v>19.45</v>
      </c>
    </row>
    <row r="55" spans="1:7" ht="15.75" thickBot="1">
      <c r="A55" s="84">
        <v>49</v>
      </c>
      <c r="B55" s="497"/>
      <c r="C55" s="32" t="s">
        <v>81</v>
      </c>
      <c r="D55" s="33" t="s">
        <v>8</v>
      </c>
      <c r="E55" s="34" t="s">
        <v>228</v>
      </c>
      <c r="F55" s="394">
        <v>15.69</v>
      </c>
    </row>
    <row r="56" spans="1:7" ht="15.75" thickBot="1">
      <c r="A56" s="84">
        <v>50</v>
      </c>
      <c r="B56" s="497"/>
      <c r="C56" s="32" t="s">
        <v>83</v>
      </c>
      <c r="D56" s="33" t="s">
        <v>84</v>
      </c>
      <c r="E56" s="34" t="s">
        <v>85</v>
      </c>
      <c r="F56" s="394">
        <v>16.489999999999998</v>
      </c>
    </row>
    <row r="57" spans="1:7" ht="15.75" thickBot="1">
      <c r="A57" s="84">
        <v>51</v>
      </c>
      <c r="B57" s="497"/>
      <c r="C57" s="32" t="s">
        <v>83</v>
      </c>
      <c r="D57" s="33" t="s">
        <v>8</v>
      </c>
      <c r="E57" s="34" t="s">
        <v>85</v>
      </c>
      <c r="F57" s="394">
        <v>9.25</v>
      </c>
    </row>
    <row r="58" spans="1:7" ht="15.75" thickBot="1">
      <c r="A58" s="84">
        <v>52</v>
      </c>
      <c r="B58" s="498"/>
      <c r="C58" s="110" t="s">
        <v>86</v>
      </c>
      <c r="D58" s="111" t="s">
        <v>87</v>
      </c>
      <c r="E58" s="112" t="s">
        <v>107</v>
      </c>
      <c r="F58" s="395">
        <v>2.85</v>
      </c>
    </row>
    <row r="59" spans="1:7" ht="15.75" customHeight="1" thickBot="1">
      <c r="A59" s="84">
        <v>53</v>
      </c>
      <c r="B59" s="490" t="s">
        <v>255</v>
      </c>
      <c r="C59" s="29" t="s">
        <v>95</v>
      </c>
      <c r="D59" s="30" t="s">
        <v>96</v>
      </c>
      <c r="E59" s="31" t="s">
        <v>97</v>
      </c>
      <c r="F59" s="394">
        <v>11.99</v>
      </c>
    </row>
    <row r="60" spans="1:7" ht="15.75" thickBot="1">
      <c r="A60" s="84">
        <v>54</v>
      </c>
      <c r="B60" s="491"/>
      <c r="C60" s="32" t="s">
        <v>98</v>
      </c>
      <c r="D60" s="33" t="s">
        <v>99</v>
      </c>
      <c r="E60" s="34" t="s">
        <v>97</v>
      </c>
      <c r="F60" s="394">
        <v>40.98</v>
      </c>
    </row>
    <row r="61" spans="1:7" ht="15.75" thickBot="1">
      <c r="A61" s="84">
        <v>55</v>
      </c>
      <c r="B61" s="491"/>
      <c r="C61" s="32" t="s">
        <v>100</v>
      </c>
      <c r="D61" s="33" t="s">
        <v>101</v>
      </c>
      <c r="E61" s="34" t="s">
        <v>102</v>
      </c>
      <c r="F61" s="394">
        <v>9.35</v>
      </c>
    </row>
    <row r="62" spans="1:7" ht="15.75" thickBot="1">
      <c r="A62" s="84">
        <v>56</v>
      </c>
      <c r="B62" s="492"/>
      <c r="C62" s="32" t="s">
        <v>56</v>
      </c>
      <c r="D62" s="33" t="s">
        <v>57</v>
      </c>
      <c r="E62" s="34" t="s">
        <v>49</v>
      </c>
      <c r="F62" s="394">
        <v>10.89</v>
      </c>
    </row>
    <row r="63" spans="1:7" ht="15.75" thickBot="1">
      <c r="A63" s="349"/>
      <c r="B63" s="90"/>
      <c r="C63" s="90"/>
      <c r="D63" s="90"/>
      <c r="E63" s="26"/>
      <c r="F63" s="26"/>
    </row>
    <row r="64" spans="1:7">
      <c r="A64" s="349"/>
      <c r="B64" s="504" t="s">
        <v>149</v>
      </c>
      <c r="C64" s="505"/>
      <c r="D64" s="505"/>
      <c r="E64" s="505"/>
      <c r="F64" s="505"/>
      <c r="G64" s="506"/>
    </row>
    <row r="65" spans="1:7">
      <c r="A65" s="349"/>
      <c r="B65" s="507" t="s">
        <v>133</v>
      </c>
      <c r="C65" s="508"/>
      <c r="D65" s="508"/>
      <c r="E65" s="508"/>
      <c r="F65" s="508"/>
      <c r="G65" s="509"/>
    </row>
    <row r="66" spans="1:7" ht="15.75" thickBot="1">
      <c r="A66" s="349"/>
      <c r="B66" s="501" t="s">
        <v>235</v>
      </c>
      <c r="C66" s="502"/>
      <c r="D66" s="502"/>
      <c r="E66" s="502"/>
      <c r="F66" s="502"/>
      <c r="G66" s="503"/>
    </row>
    <row r="67" spans="1:7">
      <c r="A67" s="109"/>
      <c r="B67" s="90"/>
      <c r="C67" s="90"/>
      <c r="D67" s="90"/>
      <c r="E67" s="90"/>
      <c r="F67" s="80"/>
    </row>
  </sheetData>
  <sheetProtection password="ECE5" sheet="1" objects="1" scenarios="1"/>
  <mergeCells count="9">
    <mergeCell ref="B66:G66"/>
    <mergeCell ref="B59:B62"/>
    <mergeCell ref="B1:F1"/>
    <mergeCell ref="B2:F2"/>
    <mergeCell ref="B4:F4"/>
    <mergeCell ref="B7:B38"/>
    <mergeCell ref="B39:B58"/>
    <mergeCell ref="B64:G64"/>
    <mergeCell ref="B65:G6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5" zoomScaleNormal="85" workbookViewId="0">
      <selection activeCell="K50" sqref="K50"/>
    </sheetView>
  </sheetViews>
  <sheetFormatPr defaultRowHeight="15"/>
  <cols>
    <col min="1" max="1" width="3.28515625" customWidth="1"/>
    <col min="2" max="2" width="5" customWidth="1"/>
    <col min="3" max="3" width="33.28515625" bestFit="1" customWidth="1"/>
    <col min="4" max="4" width="17" bestFit="1" customWidth="1"/>
    <col min="6" max="6" width="9.7109375" bestFit="1" customWidth="1"/>
  </cols>
  <sheetData>
    <row r="1" spans="1:6" ht="15" customHeight="1">
      <c r="A1" s="160"/>
      <c r="B1" s="499" t="s">
        <v>250</v>
      </c>
      <c r="C1" s="499"/>
      <c r="D1" s="499"/>
      <c r="E1" s="499"/>
      <c r="F1" s="499"/>
    </row>
    <row r="2" spans="1:6" ht="15" customHeight="1">
      <c r="A2" s="160"/>
      <c r="B2" s="510" t="s">
        <v>274</v>
      </c>
      <c r="C2" s="510"/>
      <c r="D2" s="510"/>
      <c r="E2" s="510"/>
      <c r="F2" s="510"/>
    </row>
    <row r="3" spans="1:6">
      <c r="A3" s="160"/>
      <c r="B3" s="159"/>
      <c r="C3" s="159"/>
      <c r="D3" s="159"/>
      <c r="E3" s="159"/>
      <c r="F3" s="162"/>
    </row>
    <row r="4" spans="1:6">
      <c r="A4" s="160"/>
      <c r="B4" s="500" t="s">
        <v>144</v>
      </c>
      <c r="C4" s="500"/>
      <c r="D4" s="500"/>
      <c r="E4" s="500"/>
      <c r="F4" s="500"/>
    </row>
    <row r="5" spans="1:6">
      <c r="A5" s="160"/>
      <c r="B5" s="26"/>
      <c r="C5" s="10"/>
      <c r="D5" s="90"/>
      <c r="E5" s="26"/>
      <c r="F5" s="163"/>
    </row>
    <row r="6" spans="1:6" ht="15" customHeight="1" thickBot="1">
      <c r="A6" s="160"/>
      <c r="B6" s="90"/>
      <c r="C6" s="27" t="s">
        <v>0</v>
      </c>
      <c r="D6" s="27" t="s">
        <v>1</v>
      </c>
      <c r="E6" s="28" t="s">
        <v>138</v>
      </c>
      <c r="F6" s="164" t="s">
        <v>252</v>
      </c>
    </row>
    <row r="7" spans="1:6" ht="15.75" customHeight="1">
      <c r="A7" s="84">
        <v>1</v>
      </c>
      <c r="B7" s="493" t="s">
        <v>253</v>
      </c>
      <c r="C7" s="29" t="s">
        <v>2</v>
      </c>
      <c r="D7" s="30" t="s">
        <v>3</v>
      </c>
      <c r="E7" s="31" t="s">
        <v>154</v>
      </c>
      <c r="F7" s="320">
        <v>9.2899999999999991</v>
      </c>
    </row>
    <row r="8" spans="1:6" ht="15.75">
      <c r="A8" s="84">
        <v>2</v>
      </c>
      <c r="B8" s="494"/>
      <c r="C8" s="32" t="s">
        <v>2</v>
      </c>
      <c r="D8" s="33" t="s">
        <v>5</v>
      </c>
      <c r="E8" s="34" t="s">
        <v>6</v>
      </c>
      <c r="F8" s="320">
        <v>8.89</v>
      </c>
    </row>
    <row r="9" spans="1:6" ht="15.75">
      <c r="A9" s="84">
        <v>3</v>
      </c>
      <c r="B9" s="494"/>
      <c r="C9" s="32" t="s">
        <v>7</v>
      </c>
      <c r="D9" s="33" t="s">
        <v>8</v>
      </c>
      <c r="E9" s="34" t="s">
        <v>9</v>
      </c>
      <c r="F9" s="320">
        <v>14.98</v>
      </c>
    </row>
    <row r="10" spans="1:6" ht="15.75">
      <c r="A10" s="84">
        <v>4</v>
      </c>
      <c r="B10" s="494"/>
      <c r="C10" s="32" t="s">
        <v>17</v>
      </c>
      <c r="D10" s="33" t="s">
        <v>18</v>
      </c>
      <c r="E10" s="34" t="s">
        <v>9</v>
      </c>
      <c r="F10" s="320"/>
    </row>
    <row r="11" spans="1:6" ht="15.75">
      <c r="A11" s="84">
        <v>5</v>
      </c>
      <c r="B11" s="494"/>
      <c r="C11" s="32" t="s">
        <v>17</v>
      </c>
      <c r="D11" s="33" t="s">
        <v>19</v>
      </c>
      <c r="E11" s="34" t="s">
        <v>9</v>
      </c>
      <c r="F11" s="320">
        <v>23.58</v>
      </c>
    </row>
    <row r="12" spans="1:6" ht="15.75">
      <c r="A12" s="84">
        <v>6</v>
      </c>
      <c r="B12" s="494"/>
      <c r="C12" s="32" t="s">
        <v>20</v>
      </c>
      <c r="D12" s="33" t="s">
        <v>21</v>
      </c>
      <c r="E12" s="34" t="s">
        <v>9</v>
      </c>
      <c r="F12" s="320">
        <v>19.98</v>
      </c>
    </row>
    <row r="13" spans="1:6" ht="15.75">
      <c r="A13" s="84">
        <v>7</v>
      </c>
      <c r="B13" s="494"/>
      <c r="C13" s="32" t="s">
        <v>22</v>
      </c>
      <c r="D13" s="33" t="s">
        <v>23</v>
      </c>
      <c r="E13" s="34" t="s">
        <v>9</v>
      </c>
      <c r="F13" s="320"/>
    </row>
    <row r="14" spans="1:6" ht="15.75">
      <c r="A14" s="84">
        <v>8</v>
      </c>
      <c r="B14" s="494"/>
      <c r="C14" s="32" t="s">
        <v>22</v>
      </c>
      <c r="D14" s="33" t="s">
        <v>24</v>
      </c>
      <c r="E14" s="34" t="s">
        <v>9</v>
      </c>
      <c r="F14" s="320">
        <v>24.98</v>
      </c>
    </row>
    <row r="15" spans="1:6" ht="15.75">
      <c r="A15" s="84">
        <v>9</v>
      </c>
      <c r="B15" s="494"/>
      <c r="C15" s="32" t="s">
        <v>22</v>
      </c>
      <c r="D15" s="33" t="s">
        <v>25</v>
      </c>
      <c r="E15" s="35" t="s">
        <v>9</v>
      </c>
      <c r="F15" s="320">
        <v>27.98</v>
      </c>
    </row>
    <row r="16" spans="1:6" ht="15.75">
      <c r="A16" s="84">
        <v>10</v>
      </c>
      <c r="B16" s="494"/>
      <c r="C16" s="32" t="s">
        <v>26</v>
      </c>
      <c r="D16" s="33" t="s">
        <v>27</v>
      </c>
      <c r="E16" s="34" t="s">
        <v>4</v>
      </c>
      <c r="F16" s="320">
        <v>6.89</v>
      </c>
    </row>
    <row r="17" spans="1:6" ht="15.75">
      <c r="A17" s="84">
        <v>11</v>
      </c>
      <c r="B17" s="494"/>
      <c r="C17" s="32" t="s">
        <v>28</v>
      </c>
      <c r="D17" s="33" t="s">
        <v>27</v>
      </c>
      <c r="E17" s="34" t="s">
        <v>6</v>
      </c>
      <c r="F17" s="320">
        <v>5.99</v>
      </c>
    </row>
    <row r="18" spans="1:6" ht="15.75">
      <c r="A18" s="84">
        <v>12</v>
      </c>
      <c r="B18" s="494"/>
      <c r="C18" s="32" t="s">
        <v>29</v>
      </c>
      <c r="D18" s="33" t="s">
        <v>30</v>
      </c>
      <c r="E18" s="34" t="s">
        <v>31</v>
      </c>
      <c r="F18" s="320">
        <v>13.98</v>
      </c>
    </row>
    <row r="19" spans="1:6" ht="15.75">
      <c r="A19" s="84">
        <v>13</v>
      </c>
      <c r="B19" s="494"/>
      <c r="C19" s="32" t="s">
        <v>29</v>
      </c>
      <c r="D19" s="33" t="s">
        <v>32</v>
      </c>
      <c r="E19" s="34" t="s">
        <v>31</v>
      </c>
      <c r="F19" s="320">
        <v>13.98</v>
      </c>
    </row>
    <row r="20" spans="1:6" ht="15.75">
      <c r="A20" s="84">
        <v>14</v>
      </c>
      <c r="B20" s="494"/>
      <c r="C20" s="32" t="s">
        <v>29</v>
      </c>
      <c r="D20" s="33" t="s">
        <v>33</v>
      </c>
      <c r="E20" s="34" t="s">
        <v>31</v>
      </c>
      <c r="F20" s="320">
        <v>12.49</v>
      </c>
    </row>
    <row r="21" spans="1:6" ht="15.75">
      <c r="A21" s="84">
        <v>15</v>
      </c>
      <c r="B21" s="494"/>
      <c r="C21" s="32" t="s">
        <v>42</v>
      </c>
      <c r="D21" s="33" t="s">
        <v>43</v>
      </c>
      <c r="E21" s="34" t="s">
        <v>105</v>
      </c>
      <c r="F21" s="320">
        <v>2.69</v>
      </c>
    </row>
    <row r="22" spans="1:6" ht="15.75">
      <c r="A22" s="84">
        <v>16</v>
      </c>
      <c r="B22" s="494"/>
      <c r="C22" s="32" t="s">
        <v>44</v>
      </c>
      <c r="D22" s="33" t="s">
        <v>45</v>
      </c>
      <c r="E22" s="34" t="s">
        <v>106</v>
      </c>
      <c r="F22" s="320">
        <v>6.45</v>
      </c>
    </row>
    <row r="23" spans="1:6" ht="15.75">
      <c r="A23" s="84">
        <v>17</v>
      </c>
      <c r="B23" s="494"/>
      <c r="C23" s="32" t="s">
        <v>46</v>
      </c>
      <c r="D23" s="33" t="s">
        <v>21</v>
      </c>
      <c r="E23" s="34" t="s">
        <v>31</v>
      </c>
      <c r="F23" s="320">
        <v>4.8899999999999997</v>
      </c>
    </row>
    <row r="24" spans="1:6" ht="15.75">
      <c r="A24" s="84">
        <v>18</v>
      </c>
      <c r="B24" s="494"/>
      <c r="C24" s="32" t="s">
        <v>47</v>
      </c>
      <c r="D24" s="33" t="s">
        <v>48</v>
      </c>
      <c r="E24" s="34" t="s">
        <v>49</v>
      </c>
      <c r="F24" s="320"/>
    </row>
    <row r="25" spans="1:6" ht="15.75">
      <c r="A25" s="84">
        <v>19</v>
      </c>
      <c r="B25" s="494"/>
      <c r="C25" s="32" t="s">
        <v>50</v>
      </c>
      <c r="D25" s="33" t="s">
        <v>51</v>
      </c>
      <c r="E25" s="34" t="s">
        <v>9</v>
      </c>
      <c r="F25" s="320">
        <v>22.98</v>
      </c>
    </row>
    <row r="26" spans="1:6" ht="15.75">
      <c r="A26" s="84">
        <v>20</v>
      </c>
      <c r="B26" s="494"/>
      <c r="C26" s="32" t="s">
        <v>52</v>
      </c>
      <c r="D26" s="33" t="s">
        <v>53</v>
      </c>
      <c r="E26" s="34" t="s">
        <v>49</v>
      </c>
      <c r="F26" s="320">
        <v>11.58</v>
      </c>
    </row>
    <row r="27" spans="1:6" ht="15.75">
      <c r="A27" s="84">
        <v>21</v>
      </c>
      <c r="B27" s="494"/>
      <c r="C27" s="32" t="s">
        <v>54</v>
      </c>
      <c r="D27" s="33" t="s">
        <v>55</v>
      </c>
      <c r="E27" s="34" t="s">
        <v>49</v>
      </c>
      <c r="F27" s="320">
        <v>10.99</v>
      </c>
    </row>
    <row r="28" spans="1:6" ht="15.75">
      <c r="A28" s="84">
        <v>22</v>
      </c>
      <c r="B28" s="494"/>
      <c r="C28" s="32" t="s">
        <v>52</v>
      </c>
      <c r="D28" s="33" t="s">
        <v>8</v>
      </c>
      <c r="E28" s="34" t="s">
        <v>49</v>
      </c>
      <c r="F28" s="320">
        <v>7.99</v>
      </c>
    </row>
    <row r="29" spans="1:6" ht="15.75">
      <c r="A29" s="84">
        <v>23</v>
      </c>
      <c r="B29" s="494"/>
      <c r="C29" s="32" t="s">
        <v>61</v>
      </c>
      <c r="D29" s="33" t="s">
        <v>62</v>
      </c>
      <c r="E29" s="34" t="s">
        <v>12</v>
      </c>
      <c r="F29" s="320">
        <v>4.99</v>
      </c>
    </row>
    <row r="30" spans="1:6" ht="15.75">
      <c r="A30" s="84">
        <v>24</v>
      </c>
      <c r="B30" s="494"/>
      <c r="C30" s="32" t="s">
        <v>61</v>
      </c>
      <c r="D30" s="33" t="s">
        <v>8</v>
      </c>
      <c r="E30" s="34" t="s">
        <v>12</v>
      </c>
      <c r="F30" s="320">
        <v>4.99</v>
      </c>
    </row>
    <row r="31" spans="1:6" ht="15.75">
      <c r="A31" s="84">
        <v>25</v>
      </c>
      <c r="B31" s="494"/>
      <c r="C31" s="32" t="s">
        <v>66</v>
      </c>
      <c r="D31" s="33" t="s">
        <v>8</v>
      </c>
      <c r="E31" s="34" t="s">
        <v>31</v>
      </c>
      <c r="F31" s="320">
        <v>2.99</v>
      </c>
    </row>
    <row r="32" spans="1:6" ht="15.75">
      <c r="A32" s="84">
        <v>26</v>
      </c>
      <c r="B32" s="494"/>
      <c r="C32" s="32" t="s">
        <v>67</v>
      </c>
      <c r="D32" s="33" t="s">
        <v>68</v>
      </c>
      <c r="E32" s="34" t="s">
        <v>69</v>
      </c>
      <c r="F32" s="320">
        <v>3.69</v>
      </c>
    </row>
    <row r="33" spans="1:8" ht="15.75">
      <c r="A33" s="84">
        <v>27</v>
      </c>
      <c r="B33" s="494"/>
      <c r="C33" s="32" t="s">
        <v>70</v>
      </c>
      <c r="D33" s="33" t="s">
        <v>71</v>
      </c>
      <c r="E33" s="34" t="s">
        <v>105</v>
      </c>
      <c r="F33" s="320">
        <v>4.79</v>
      </c>
    </row>
    <row r="34" spans="1:8" ht="15.75">
      <c r="A34" s="84">
        <v>28</v>
      </c>
      <c r="B34" s="494"/>
      <c r="C34" s="32" t="s">
        <v>72</v>
      </c>
      <c r="D34" s="33" t="s">
        <v>73</v>
      </c>
      <c r="E34" s="34" t="s">
        <v>74</v>
      </c>
      <c r="F34" s="320">
        <v>7.98</v>
      </c>
    </row>
    <row r="35" spans="1:8" ht="15.75">
      <c r="A35" s="84">
        <v>29</v>
      </c>
      <c r="B35" s="494"/>
      <c r="C35" s="32" t="s">
        <v>72</v>
      </c>
      <c r="D35" s="33" t="s">
        <v>8</v>
      </c>
      <c r="E35" s="34" t="s">
        <v>74</v>
      </c>
      <c r="F35" s="320">
        <v>5.99</v>
      </c>
    </row>
    <row r="36" spans="1:8" ht="15.75">
      <c r="A36" s="84">
        <v>30</v>
      </c>
      <c r="B36" s="494"/>
      <c r="C36" s="32" t="s">
        <v>88</v>
      </c>
      <c r="D36" s="33" t="s">
        <v>8</v>
      </c>
      <c r="E36" s="34" t="s">
        <v>82</v>
      </c>
      <c r="F36" s="320">
        <v>2.38</v>
      </c>
    </row>
    <row r="37" spans="1:8" ht="15.75">
      <c r="A37" s="84">
        <v>31</v>
      </c>
      <c r="B37" s="494"/>
      <c r="C37" s="32" t="s">
        <v>89</v>
      </c>
      <c r="D37" s="33" t="s">
        <v>90</v>
      </c>
      <c r="E37" s="34" t="s">
        <v>91</v>
      </c>
      <c r="F37" s="320">
        <v>3.79</v>
      </c>
    </row>
    <row r="38" spans="1:8" ht="16.5" thickBot="1">
      <c r="A38" s="84">
        <v>32</v>
      </c>
      <c r="B38" s="495"/>
      <c r="C38" s="110" t="s">
        <v>92</v>
      </c>
      <c r="D38" s="111" t="s">
        <v>93</v>
      </c>
      <c r="E38" s="112" t="s">
        <v>94</v>
      </c>
      <c r="F38" s="320">
        <v>5.35</v>
      </c>
    </row>
    <row r="39" spans="1:8" ht="15.75" customHeight="1">
      <c r="A39" s="84">
        <v>33</v>
      </c>
      <c r="B39" s="496" t="s">
        <v>254</v>
      </c>
      <c r="C39" s="29" t="s">
        <v>10</v>
      </c>
      <c r="D39" s="30" t="s">
        <v>11</v>
      </c>
      <c r="E39" s="31" t="s">
        <v>12</v>
      </c>
      <c r="F39" s="320">
        <v>3.99</v>
      </c>
    </row>
    <row r="40" spans="1:8" ht="15.75">
      <c r="A40" s="84">
        <v>34</v>
      </c>
      <c r="B40" s="497"/>
      <c r="C40" s="32" t="s">
        <v>10</v>
      </c>
      <c r="D40" s="33" t="s">
        <v>8</v>
      </c>
      <c r="E40" s="34" t="s">
        <v>13</v>
      </c>
      <c r="F40" s="320">
        <v>3.99</v>
      </c>
    </row>
    <row r="41" spans="1:8" ht="15.75">
      <c r="A41" s="84">
        <v>35</v>
      </c>
      <c r="B41" s="497"/>
      <c r="C41" s="32" t="s">
        <v>14</v>
      </c>
      <c r="D41" s="33" t="s">
        <v>15</v>
      </c>
      <c r="E41" s="34" t="s">
        <v>103</v>
      </c>
      <c r="F41" s="320">
        <v>19.899999999999999</v>
      </c>
    </row>
    <row r="42" spans="1:8" ht="15.75">
      <c r="A42" s="84">
        <v>36</v>
      </c>
      <c r="B42" s="497"/>
      <c r="C42" s="32" t="s">
        <v>14</v>
      </c>
      <c r="D42" s="33" t="s">
        <v>104</v>
      </c>
      <c r="E42" s="34" t="s">
        <v>103</v>
      </c>
      <c r="F42" s="320"/>
    </row>
    <row r="43" spans="1:8">
      <c r="A43" s="84">
        <v>37</v>
      </c>
      <c r="B43" s="497"/>
      <c r="C43" s="32" t="s">
        <v>34</v>
      </c>
      <c r="D43" s="33" t="s">
        <v>35</v>
      </c>
      <c r="E43" s="34" t="s">
        <v>36</v>
      </c>
      <c r="F43" s="398">
        <v>4.99</v>
      </c>
      <c r="G43" s="57"/>
      <c r="H43" s="57"/>
    </row>
    <row r="44" spans="1:8" ht="15" customHeight="1">
      <c r="A44" s="84">
        <v>38</v>
      </c>
      <c r="B44" s="497"/>
      <c r="C44" s="32" t="s">
        <v>34</v>
      </c>
      <c r="D44" s="33" t="s">
        <v>37</v>
      </c>
      <c r="E44" s="34" t="s">
        <v>36</v>
      </c>
      <c r="F44" s="397">
        <v>4.1900000000000004</v>
      </c>
      <c r="G44" s="57"/>
      <c r="H44" s="57"/>
    </row>
    <row r="45" spans="1:8">
      <c r="A45" s="84">
        <v>39</v>
      </c>
      <c r="B45" s="497"/>
      <c r="C45" s="32" t="s">
        <v>38</v>
      </c>
      <c r="D45" s="33" t="s">
        <v>121</v>
      </c>
      <c r="E45" s="34" t="s">
        <v>39</v>
      </c>
      <c r="F45" s="397">
        <v>7.59</v>
      </c>
      <c r="G45" s="57"/>
      <c r="H45" s="57"/>
    </row>
    <row r="46" spans="1:8">
      <c r="A46" s="84">
        <v>40</v>
      </c>
      <c r="B46" s="497"/>
      <c r="C46" s="32" t="s">
        <v>38</v>
      </c>
      <c r="D46" s="33" t="s">
        <v>16</v>
      </c>
      <c r="E46" s="34" t="s">
        <v>39</v>
      </c>
      <c r="F46" s="397"/>
      <c r="G46" s="57"/>
      <c r="H46" s="57"/>
    </row>
    <row r="47" spans="1:8">
      <c r="A47" s="84">
        <v>41</v>
      </c>
      <c r="B47" s="497"/>
      <c r="C47" s="32" t="s">
        <v>40</v>
      </c>
      <c r="D47" s="33" t="s">
        <v>41</v>
      </c>
      <c r="E47" s="34" t="s">
        <v>39</v>
      </c>
      <c r="F47" s="397">
        <v>2.84</v>
      </c>
      <c r="G47" s="57"/>
      <c r="H47" s="57"/>
    </row>
    <row r="48" spans="1:8">
      <c r="A48" s="84">
        <v>42</v>
      </c>
      <c r="B48" s="497"/>
      <c r="C48" s="32" t="s">
        <v>40</v>
      </c>
      <c r="D48" s="33" t="s">
        <v>16</v>
      </c>
      <c r="E48" s="34" t="s">
        <v>39</v>
      </c>
      <c r="F48" s="397"/>
      <c r="G48" s="57"/>
      <c r="H48" s="57"/>
    </row>
    <row r="49" spans="1:8">
      <c r="A49" s="84">
        <v>43</v>
      </c>
      <c r="B49" s="497"/>
      <c r="C49" s="32" t="s">
        <v>58</v>
      </c>
      <c r="D49" s="33" t="s">
        <v>59</v>
      </c>
      <c r="E49" s="34" t="s">
        <v>60</v>
      </c>
      <c r="F49" s="397">
        <v>2.99</v>
      </c>
      <c r="G49" s="57"/>
      <c r="H49" s="57"/>
    </row>
    <row r="50" spans="1:8">
      <c r="A50" s="84">
        <v>44</v>
      </c>
      <c r="B50" s="497"/>
      <c r="C50" s="32" t="s">
        <v>63</v>
      </c>
      <c r="D50" s="33" t="s">
        <v>64</v>
      </c>
      <c r="E50" s="34" t="s">
        <v>39</v>
      </c>
      <c r="F50" s="397">
        <v>6.39</v>
      </c>
      <c r="G50" s="57"/>
      <c r="H50" s="57"/>
    </row>
    <row r="51" spans="1:8">
      <c r="A51" s="84">
        <v>45</v>
      </c>
      <c r="B51" s="497"/>
      <c r="C51" s="32" t="s">
        <v>63</v>
      </c>
      <c r="D51" s="33" t="s">
        <v>65</v>
      </c>
      <c r="E51" s="34" t="s">
        <v>39</v>
      </c>
      <c r="F51" s="397"/>
      <c r="G51" s="57"/>
      <c r="H51" s="57"/>
    </row>
    <row r="52" spans="1:8">
      <c r="A52" s="84">
        <v>46</v>
      </c>
      <c r="B52" s="497"/>
      <c r="C52" s="32" t="s">
        <v>75</v>
      </c>
      <c r="D52" s="33" t="s">
        <v>76</v>
      </c>
      <c r="E52" s="34" t="s">
        <v>77</v>
      </c>
      <c r="F52" s="397"/>
      <c r="G52" s="57"/>
      <c r="H52" s="57"/>
    </row>
    <row r="53" spans="1:8">
      <c r="A53" s="84">
        <v>47</v>
      </c>
      <c r="B53" s="497"/>
      <c r="C53" s="32" t="s">
        <v>78</v>
      </c>
      <c r="D53" s="33" t="s">
        <v>79</v>
      </c>
      <c r="E53" s="34" t="s">
        <v>80</v>
      </c>
      <c r="F53" s="397"/>
      <c r="G53" s="57"/>
      <c r="H53" s="57"/>
    </row>
    <row r="54" spans="1:8">
      <c r="A54" s="84">
        <v>48</v>
      </c>
      <c r="B54" s="497"/>
      <c r="C54" s="32" t="s">
        <v>81</v>
      </c>
      <c r="D54" s="33" t="s">
        <v>41</v>
      </c>
      <c r="E54" s="34" t="s">
        <v>228</v>
      </c>
      <c r="F54" s="397">
        <v>17.989999999999998</v>
      </c>
      <c r="G54" s="57"/>
      <c r="H54" s="57"/>
    </row>
    <row r="55" spans="1:8">
      <c r="A55" s="84">
        <v>49</v>
      </c>
      <c r="B55" s="497"/>
      <c r="C55" s="32" t="s">
        <v>81</v>
      </c>
      <c r="D55" s="33" t="s">
        <v>8</v>
      </c>
      <c r="E55" s="34" t="s">
        <v>228</v>
      </c>
      <c r="F55" s="397">
        <v>12.9</v>
      </c>
      <c r="G55" s="57"/>
      <c r="H55" s="57"/>
    </row>
    <row r="56" spans="1:8">
      <c r="A56" s="84">
        <v>50</v>
      </c>
      <c r="B56" s="497"/>
      <c r="C56" s="32" t="s">
        <v>83</v>
      </c>
      <c r="D56" s="33" t="s">
        <v>84</v>
      </c>
      <c r="E56" s="34" t="s">
        <v>85</v>
      </c>
      <c r="F56" s="397"/>
      <c r="G56" s="57"/>
      <c r="H56" s="57"/>
    </row>
    <row r="57" spans="1:8">
      <c r="A57" s="84">
        <v>51</v>
      </c>
      <c r="B57" s="497"/>
      <c r="C57" s="32" t="s">
        <v>83</v>
      </c>
      <c r="D57" s="33" t="s">
        <v>8</v>
      </c>
      <c r="E57" s="34" t="s">
        <v>85</v>
      </c>
      <c r="F57" s="397">
        <v>14.69</v>
      </c>
      <c r="G57" s="57"/>
      <c r="H57" s="57"/>
    </row>
    <row r="58" spans="1:8" ht="15" customHeight="1" thickBot="1">
      <c r="A58" s="84">
        <v>52</v>
      </c>
      <c r="B58" s="498"/>
      <c r="C58" s="110" t="s">
        <v>86</v>
      </c>
      <c r="D58" s="111" t="s">
        <v>87</v>
      </c>
      <c r="E58" s="112" t="s">
        <v>107</v>
      </c>
      <c r="F58" s="397">
        <v>2.69</v>
      </c>
      <c r="G58" s="57"/>
      <c r="H58" s="57"/>
    </row>
    <row r="59" spans="1:8" ht="15.75" customHeight="1">
      <c r="A59" s="84">
        <v>53</v>
      </c>
      <c r="B59" s="490" t="s">
        <v>255</v>
      </c>
      <c r="C59" s="29" t="s">
        <v>95</v>
      </c>
      <c r="D59" s="30" t="s">
        <v>96</v>
      </c>
      <c r="E59" s="31" t="s">
        <v>97</v>
      </c>
      <c r="F59" s="397">
        <v>11.99</v>
      </c>
      <c r="G59" s="57"/>
      <c r="H59" s="57"/>
    </row>
    <row r="60" spans="1:8">
      <c r="A60" s="84">
        <v>54</v>
      </c>
      <c r="B60" s="491"/>
      <c r="C60" s="32" t="s">
        <v>98</v>
      </c>
      <c r="D60" s="33" t="s">
        <v>99</v>
      </c>
      <c r="E60" s="34" t="s">
        <v>97</v>
      </c>
      <c r="F60" s="397">
        <v>30.9</v>
      </c>
      <c r="G60" s="57"/>
      <c r="H60" s="57"/>
    </row>
    <row r="61" spans="1:8">
      <c r="A61" s="84">
        <v>55</v>
      </c>
      <c r="B61" s="491"/>
      <c r="C61" s="32" t="s">
        <v>100</v>
      </c>
      <c r="D61" s="33" t="s">
        <v>101</v>
      </c>
      <c r="E61" s="34" t="s">
        <v>102</v>
      </c>
      <c r="F61" s="397">
        <v>9.2899999999999991</v>
      </c>
      <c r="G61" s="57"/>
      <c r="H61" s="57"/>
    </row>
    <row r="62" spans="1:8" ht="15.75" thickBot="1">
      <c r="A62" s="84">
        <v>56</v>
      </c>
      <c r="B62" s="492"/>
      <c r="C62" s="32" t="s">
        <v>56</v>
      </c>
      <c r="D62" s="33" t="s">
        <v>57</v>
      </c>
      <c r="E62" s="34" t="s">
        <v>49</v>
      </c>
      <c r="F62" s="397">
        <v>13.59</v>
      </c>
      <c r="G62" s="57"/>
      <c r="H62" s="57"/>
    </row>
    <row r="63" spans="1:8" ht="15" customHeight="1" thickBot="1">
      <c r="A63" s="160"/>
      <c r="B63" s="90"/>
      <c r="C63" s="90"/>
      <c r="D63" s="90"/>
      <c r="E63" s="26"/>
      <c r="F63" s="163"/>
    </row>
    <row r="64" spans="1:8" ht="15" customHeight="1">
      <c r="A64" s="160"/>
      <c r="B64" s="504" t="s">
        <v>149</v>
      </c>
      <c r="C64" s="505"/>
      <c r="D64" s="505"/>
      <c r="E64" s="505"/>
      <c r="F64" s="505"/>
      <c r="G64" s="506"/>
    </row>
    <row r="65" spans="1:7" ht="15" customHeight="1">
      <c r="A65" s="160"/>
      <c r="B65" s="507" t="s">
        <v>155</v>
      </c>
      <c r="C65" s="508"/>
      <c r="D65" s="508"/>
      <c r="E65" s="508"/>
      <c r="F65" s="508"/>
      <c r="G65" s="509"/>
    </row>
    <row r="66" spans="1:7" ht="15.75" thickBot="1">
      <c r="A66" s="160"/>
      <c r="B66" s="501" t="s">
        <v>235</v>
      </c>
      <c r="C66" s="502"/>
      <c r="D66" s="502"/>
      <c r="E66" s="502"/>
      <c r="F66" s="502"/>
      <c r="G66" s="503"/>
    </row>
    <row r="67" spans="1:7">
      <c r="A67" s="160"/>
      <c r="B67" s="90"/>
      <c r="C67" s="90"/>
      <c r="D67" s="90"/>
      <c r="E67" s="90"/>
      <c r="F67" s="163"/>
    </row>
  </sheetData>
  <sheetProtection password="ECE5" sheet="1" objects="1" scenarios="1"/>
  <mergeCells count="9">
    <mergeCell ref="B66:G66"/>
    <mergeCell ref="B59:B62"/>
    <mergeCell ref="B1:F1"/>
    <mergeCell ref="B2:F2"/>
    <mergeCell ref="B4:F4"/>
    <mergeCell ref="B7:B38"/>
    <mergeCell ref="B39:B58"/>
    <mergeCell ref="B64:G64"/>
    <mergeCell ref="B65:G6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F7" sqref="F7:F62"/>
    </sheetView>
  </sheetViews>
  <sheetFormatPr defaultRowHeight="15"/>
  <cols>
    <col min="1" max="1" width="3.28515625" customWidth="1"/>
    <col min="2" max="2" width="5" customWidth="1"/>
    <col min="3" max="3" width="33.28515625" bestFit="1" customWidth="1"/>
    <col min="4" max="4" width="17" bestFit="1" customWidth="1"/>
    <col min="6" max="6" width="14.42578125" style="114" customWidth="1"/>
  </cols>
  <sheetData>
    <row r="1" spans="1:6">
      <c r="A1" s="160"/>
      <c r="B1" s="499" t="s">
        <v>250</v>
      </c>
      <c r="C1" s="499"/>
      <c r="D1" s="499"/>
      <c r="E1" s="499"/>
      <c r="F1" s="499"/>
    </row>
    <row r="2" spans="1:6">
      <c r="A2" s="160"/>
      <c r="B2" s="511" t="s">
        <v>275</v>
      </c>
      <c r="C2" s="511"/>
      <c r="D2" s="511"/>
      <c r="E2" s="511"/>
      <c r="F2" s="511"/>
    </row>
    <row r="3" spans="1:6">
      <c r="A3" s="160"/>
      <c r="B3" s="159"/>
      <c r="C3" s="159"/>
      <c r="D3" s="159"/>
      <c r="E3" s="159"/>
      <c r="F3" s="40"/>
    </row>
    <row r="4" spans="1:6">
      <c r="A4" s="160"/>
      <c r="B4" s="500" t="s">
        <v>147</v>
      </c>
      <c r="C4" s="500"/>
      <c r="D4" s="500"/>
      <c r="E4" s="500"/>
      <c r="F4" s="500"/>
    </row>
    <row r="5" spans="1:6">
      <c r="A5" s="160"/>
      <c r="B5" s="26"/>
      <c r="C5" s="10"/>
      <c r="D5" s="90"/>
      <c r="E5" s="26"/>
      <c r="F5" s="80"/>
    </row>
    <row r="6" spans="1:6" ht="15.75" thickBot="1">
      <c r="A6" s="160"/>
      <c r="B6" s="90"/>
      <c r="C6" s="27" t="s">
        <v>0</v>
      </c>
      <c r="D6" s="27" t="s">
        <v>1</v>
      </c>
      <c r="E6" s="28" t="s">
        <v>138</v>
      </c>
      <c r="F6" s="81" t="s">
        <v>252</v>
      </c>
    </row>
    <row r="7" spans="1:6" ht="15.75" customHeight="1">
      <c r="A7" s="84">
        <v>1</v>
      </c>
      <c r="B7" s="493" t="s">
        <v>253</v>
      </c>
      <c r="C7" s="29" t="s">
        <v>2</v>
      </c>
      <c r="D7" s="30" t="s">
        <v>3</v>
      </c>
      <c r="E7" s="31" t="s">
        <v>154</v>
      </c>
      <c r="F7" s="320">
        <v>9.2899999999999991</v>
      </c>
    </row>
    <row r="8" spans="1:6" ht="15.75">
      <c r="A8" s="84">
        <v>2</v>
      </c>
      <c r="B8" s="494"/>
      <c r="C8" s="32" t="s">
        <v>2</v>
      </c>
      <c r="D8" s="33" t="s">
        <v>5</v>
      </c>
      <c r="E8" s="34" t="s">
        <v>6</v>
      </c>
      <c r="F8" s="320">
        <v>9.2899999999999991</v>
      </c>
    </row>
    <row r="9" spans="1:6" ht="15.75">
      <c r="A9" s="84">
        <v>3</v>
      </c>
      <c r="B9" s="494"/>
      <c r="C9" s="32" t="s">
        <v>7</v>
      </c>
      <c r="D9" s="33" t="s">
        <v>8</v>
      </c>
      <c r="E9" s="34" t="s">
        <v>9</v>
      </c>
      <c r="F9" s="320">
        <v>16.75</v>
      </c>
    </row>
    <row r="10" spans="1:6" ht="15.75">
      <c r="A10" s="84">
        <v>4</v>
      </c>
      <c r="B10" s="494"/>
      <c r="C10" s="32" t="s">
        <v>17</v>
      </c>
      <c r="D10" s="33" t="s">
        <v>18</v>
      </c>
      <c r="E10" s="34" t="s">
        <v>9</v>
      </c>
      <c r="F10" s="320">
        <v>20.95</v>
      </c>
    </row>
    <row r="11" spans="1:6" ht="15.75">
      <c r="A11" s="84">
        <v>5</v>
      </c>
      <c r="B11" s="494"/>
      <c r="C11" s="32" t="s">
        <v>17</v>
      </c>
      <c r="D11" s="33" t="s">
        <v>19</v>
      </c>
      <c r="E11" s="34" t="s">
        <v>9</v>
      </c>
      <c r="F11" s="320">
        <v>21.95</v>
      </c>
    </row>
    <row r="12" spans="1:6" ht="15.75">
      <c r="A12" s="84">
        <v>6</v>
      </c>
      <c r="B12" s="494"/>
      <c r="C12" s="32" t="s">
        <v>20</v>
      </c>
      <c r="D12" s="33" t="s">
        <v>21</v>
      </c>
      <c r="E12" s="34" t="s">
        <v>9</v>
      </c>
      <c r="F12" s="320"/>
    </row>
    <row r="13" spans="1:6" ht="15.75">
      <c r="A13" s="84">
        <v>7</v>
      </c>
      <c r="B13" s="494"/>
      <c r="C13" s="32" t="s">
        <v>22</v>
      </c>
      <c r="D13" s="33" t="s">
        <v>23</v>
      </c>
      <c r="E13" s="34" t="s">
        <v>9</v>
      </c>
      <c r="F13" s="320">
        <v>27.75</v>
      </c>
    </row>
    <row r="14" spans="1:6" ht="15.75">
      <c r="A14" s="84">
        <v>8</v>
      </c>
      <c r="B14" s="494"/>
      <c r="C14" s="32" t="s">
        <v>22</v>
      </c>
      <c r="D14" s="33" t="s">
        <v>24</v>
      </c>
      <c r="E14" s="34" t="s">
        <v>9</v>
      </c>
      <c r="F14" s="320">
        <v>26.59</v>
      </c>
    </row>
    <row r="15" spans="1:6" ht="15.75">
      <c r="A15" s="84">
        <v>9</v>
      </c>
      <c r="B15" s="494"/>
      <c r="C15" s="32" t="s">
        <v>22</v>
      </c>
      <c r="D15" s="33" t="s">
        <v>25</v>
      </c>
      <c r="E15" s="35" t="s">
        <v>9</v>
      </c>
      <c r="F15" s="320">
        <v>29.95</v>
      </c>
    </row>
    <row r="16" spans="1:6" ht="15.75">
      <c r="A16" s="84">
        <v>10</v>
      </c>
      <c r="B16" s="494"/>
      <c r="C16" s="32" t="s">
        <v>26</v>
      </c>
      <c r="D16" s="33" t="s">
        <v>27</v>
      </c>
      <c r="E16" s="34" t="s">
        <v>4</v>
      </c>
      <c r="F16" s="320">
        <v>7.49</v>
      </c>
    </row>
    <row r="17" spans="1:6" ht="15.75">
      <c r="A17" s="84">
        <v>11</v>
      </c>
      <c r="B17" s="494"/>
      <c r="C17" s="32" t="s">
        <v>28</v>
      </c>
      <c r="D17" s="33" t="s">
        <v>27</v>
      </c>
      <c r="E17" s="34" t="s">
        <v>6</v>
      </c>
      <c r="F17" s="320">
        <v>6.89</v>
      </c>
    </row>
    <row r="18" spans="1:6" ht="15.75">
      <c r="A18" s="84">
        <v>12</v>
      </c>
      <c r="B18" s="494"/>
      <c r="C18" s="32" t="s">
        <v>29</v>
      </c>
      <c r="D18" s="33" t="s">
        <v>30</v>
      </c>
      <c r="E18" s="34" t="s">
        <v>31</v>
      </c>
      <c r="F18" s="320"/>
    </row>
    <row r="19" spans="1:6" ht="15.75">
      <c r="A19" s="84">
        <v>13</v>
      </c>
      <c r="B19" s="494"/>
      <c r="C19" s="32" t="s">
        <v>29</v>
      </c>
      <c r="D19" s="33" t="s">
        <v>32</v>
      </c>
      <c r="E19" s="34" t="s">
        <v>31</v>
      </c>
      <c r="F19" s="320">
        <v>17.75</v>
      </c>
    </row>
    <row r="20" spans="1:6" ht="15.75">
      <c r="A20" s="84">
        <v>14</v>
      </c>
      <c r="B20" s="494"/>
      <c r="C20" s="32" t="s">
        <v>29</v>
      </c>
      <c r="D20" s="33" t="s">
        <v>33</v>
      </c>
      <c r="E20" s="34" t="s">
        <v>31</v>
      </c>
      <c r="F20" s="320">
        <v>17.989999999999998</v>
      </c>
    </row>
    <row r="21" spans="1:6" ht="15.75">
      <c r="A21" s="84">
        <v>15</v>
      </c>
      <c r="B21" s="494"/>
      <c r="C21" s="32" t="s">
        <v>42</v>
      </c>
      <c r="D21" s="33" t="s">
        <v>43</v>
      </c>
      <c r="E21" s="34" t="s">
        <v>105</v>
      </c>
      <c r="F21" s="320">
        <v>3.98</v>
      </c>
    </row>
    <row r="22" spans="1:6" ht="15.75">
      <c r="A22" s="84">
        <v>16</v>
      </c>
      <c r="B22" s="494"/>
      <c r="C22" s="32" t="s">
        <v>44</v>
      </c>
      <c r="D22" s="33" t="s">
        <v>45</v>
      </c>
      <c r="E22" s="34" t="s">
        <v>106</v>
      </c>
      <c r="F22" s="320">
        <v>6.49</v>
      </c>
    </row>
    <row r="23" spans="1:6" ht="15.75">
      <c r="A23" s="84">
        <v>17</v>
      </c>
      <c r="B23" s="494"/>
      <c r="C23" s="32" t="s">
        <v>46</v>
      </c>
      <c r="D23" s="33" t="s">
        <v>21</v>
      </c>
      <c r="E23" s="34" t="s">
        <v>31</v>
      </c>
      <c r="F23" s="320"/>
    </row>
    <row r="24" spans="1:6" ht="15.75">
      <c r="A24" s="84">
        <v>18</v>
      </c>
      <c r="B24" s="494"/>
      <c r="C24" s="32" t="s">
        <v>47</v>
      </c>
      <c r="D24" s="33" t="s">
        <v>48</v>
      </c>
      <c r="E24" s="34" t="s">
        <v>49</v>
      </c>
      <c r="F24" s="320">
        <v>7.99</v>
      </c>
    </row>
    <row r="25" spans="1:6" ht="15.75">
      <c r="A25" s="84">
        <v>19</v>
      </c>
      <c r="B25" s="494"/>
      <c r="C25" s="32" t="s">
        <v>50</v>
      </c>
      <c r="D25" s="33" t="s">
        <v>51</v>
      </c>
      <c r="E25" s="34" t="s">
        <v>9</v>
      </c>
      <c r="F25" s="320">
        <v>18.95</v>
      </c>
    </row>
    <row r="26" spans="1:6" ht="15.75">
      <c r="A26" s="84">
        <v>20</v>
      </c>
      <c r="B26" s="494"/>
      <c r="C26" s="32" t="s">
        <v>52</v>
      </c>
      <c r="D26" s="33" t="s">
        <v>53</v>
      </c>
      <c r="E26" s="34" t="s">
        <v>49</v>
      </c>
      <c r="F26" s="320">
        <v>9.49</v>
      </c>
    </row>
    <row r="27" spans="1:6" ht="15.75">
      <c r="A27" s="84">
        <v>21</v>
      </c>
      <c r="B27" s="494"/>
      <c r="C27" s="32" t="s">
        <v>54</v>
      </c>
      <c r="D27" s="33" t="s">
        <v>55</v>
      </c>
      <c r="E27" s="34" t="s">
        <v>49</v>
      </c>
      <c r="F27" s="320"/>
    </row>
    <row r="28" spans="1:6" ht="15.75">
      <c r="A28" s="84">
        <v>22</v>
      </c>
      <c r="B28" s="494"/>
      <c r="C28" s="32" t="s">
        <v>52</v>
      </c>
      <c r="D28" s="33" t="s">
        <v>8</v>
      </c>
      <c r="E28" s="34" t="s">
        <v>49</v>
      </c>
      <c r="F28" s="320">
        <v>7.99</v>
      </c>
    </row>
    <row r="29" spans="1:6" ht="15.75">
      <c r="A29" s="84">
        <v>23</v>
      </c>
      <c r="B29" s="494"/>
      <c r="C29" s="32" t="s">
        <v>61</v>
      </c>
      <c r="D29" s="33" t="s">
        <v>62</v>
      </c>
      <c r="E29" s="34" t="s">
        <v>12</v>
      </c>
      <c r="F29" s="320">
        <v>4.6900000000000004</v>
      </c>
    </row>
    <row r="30" spans="1:6" ht="15.75">
      <c r="A30" s="84">
        <v>24</v>
      </c>
      <c r="B30" s="494"/>
      <c r="C30" s="32" t="s">
        <v>61</v>
      </c>
      <c r="D30" s="33" t="s">
        <v>8</v>
      </c>
      <c r="E30" s="34" t="s">
        <v>12</v>
      </c>
      <c r="F30" s="320">
        <v>4.6900000000000004</v>
      </c>
    </row>
    <row r="31" spans="1:6" ht="15.75">
      <c r="A31" s="84">
        <v>25</v>
      </c>
      <c r="B31" s="494"/>
      <c r="C31" s="32" t="s">
        <v>66</v>
      </c>
      <c r="D31" s="33" t="s">
        <v>8</v>
      </c>
      <c r="E31" s="34" t="s">
        <v>31</v>
      </c>
      <c r="F31" s="320">
        <v>3.78</v>
      </c>
    </row>
    <row r="32" spans="1:6" ht="15.75">
      <c r="A32" s="84">
        <v>26</v>
      </c>
      <c r="B32" s="494"/>
      <c r="C32" s="32" t="s">
        <v>67</v>
      </c>
      <c r="D32" s="33" t="s">
        <v>68</v>
      </c>
      <c r="E32" s="34" t="s">
        <v>69</v>
      </c>
      <c r="F32" s="320">
        <v>3.78</v>
      </c>
    </row>
    <row r="33" spans="1:6" ht="15.75">
      <c r="A33" s="84">
        <v>27</v>
      </c>
      <c r="B33" s="494"/>
      <c r="C33" s="32" t="s">
        <v>70</v>
      </c>
      <c r="D33" s="33" t="s">
        <v>71</v>
      </c>
      <c r="E33" s="34" t="s">
        <v>105</v>
      </c>
      <c r="F33" s="320">
        <v>4.99</v>
      </c>
    </row>
    <row r="34" spans="1:6" ht="15.75">
      <c r="A34" s="84">
        <v>28</v>
      </c>
      <c r="B34" s="494"/>
      <c r="C34" s="32" t="s">
        <v>72</v>
      </c>
      <c r="D34" s="33" t="s">
        <v>73</v>
      </c>
      <c r="E34" s="34" t="s">
        <v>74</v>
      </c>
      <c r="F34" s="320">
        <v>7.99</v>
      </c>
    </row>
    <row r="35" spans="1:6" ht="15.75">
      <c r="A35" s="84">
        <v>29</v>
      </c>
      <c r="B35" s="494"/>
      <c r="C35" s="32" t="s">
        <v>72</v>
      </c>
      <c r="D35" s="33" t="s">
        <v>8</v>
      </c>
      <c r="E35" s="34" t="s">
        <v>74</v>
      </c>
      <c r="F35" s="320">
        <v>4.99</v>
      </c>
    </row>
    <row r="36" spans="1:6" ht="15.75">
      <c r="A36" s="84">
        <v>30</v>
      </c>
      <c r="B36" s="494"/>
      <c r="C36" s="32" t="s">
        <v>88</v>
      </c>
      <c r="D36" s="33" t="s">
        <v>8</v>
      </c>
      <c r="E36" s="34" t="s">
        <v>82</v>
      </c>
      <c r="F36" s="320">
        <v>1.59</v>
      </c>
    </row>
    <row r="37" spans="1:6" ht="15.75">
      <c r="A37" s="84">
        <v>31</v>
      </c>
      <c r="B37" s="494"/>
      <c r="C37" s="32" t="s">
        <v>89</v>
      </c>
      <c r="D37" s="33" t="s">
        <v>90</v>
      </c>
      <c r="E37" s="34" t="s">
        <v>91</v>
      </c>
      <c r="F37" s="320"/>
    </row>
    <row r="38" spans="1:6" ht="16.5" thickBot="1">
      <c r="A38" s="84">
        <v>32</v>
      </c>
      <c r="B38" s="495"/>
      <c r="C38" s="110" t="s">
        <v>92</v>
      </c>
      <c r="D38" s="111" t="s">
        <v>93</v>
      </c>
      <c r="E38" s="112" t="s">
        <v>94</v>
      </c>
      <c r="F38" s="320">
        <v>5.88</v>
      </c>
    </row>
    <row r="39" spans="1:6" ht="15.75" customHeight="1">
      <c r="A39" s="84">
        <v>33</v>
      </c>
      <c r="B39" s="496" t="s">
        <v>254</v>
      </c>
      <c r="C39" s="29" t="s">
        <v>10</v>
      </c>
      <c r="D39" s="30" t="s">
        <v>11</v>
      </c>
      <c r="E39" s="31" t="s">
        <v>12</v>
      </c>
      <c r="F39" s="320">
        <v>3.89</v>
      </c>
    </row>
    <row r="40" spans="1:6" ht="15.75">
      <c r="A40" s="84">
        <v>34</v>
      </c>
      <c r="B40" s="497"/>
      <c r="C40" s="32" t="s">
        <v>10</v>
      </c>
      <c r="D40" s="33" t="s">
        <v>8</v>
      </c>
      <c r="E40" s="34" t="s">
        <v>13</v>
      </c>
      <c r="F40" s="320">
        <v>3.75</v>
      </c>
    </row>
    <row r="41" spans="1:6" ht="15.75">
      <c r="A41" s="84">
        <v>35</v>
      </c>
      <c r="B41" s="497"/>
      <c r="C41" s="32" t="s">
        <v>14</v>
      </c>
      <c r="D41" s="33" t="s">
        <v>15</v>
      </c>
      <c r="E41" s="34" t="s">
        <v>103</v>
      </c>
      <c r="F41" s="320">
        <v>22.99</v>
      </c>
    </row>
    <row r="42" spans="1:6" ht="15.75">
      <c r="A42" s="84">
        <v>36</v>
      </c>
      <c r="B42" s="497"/>
      <c r="C42" s="32" t="s">
        <v>14</v>
      </c>
      <c r="D42" s="33" t="s">
        <v>16</v>
      </c>
      <c r="E42" s="34" t="s">
        <v>103</v>
      </c>
      <c r="F42" s="320"/>
    </row>
    <row r="43" spans="1:6" ht="15.75">
      <c r="A43" s="84">
        <v>37</v>
      </c>
      <c r="B43" s="497"/>
      <c r="C43" s="32" t="s">
        <v>34</v>
      </c>
      <c r="D43" s="33" t="s">
        <v>35</v>
      </c>
      <c r="E43" s="34" t="s">
        <v>36</v>
      </c>
      <c r="F43" s="320">
        <v>3.85</v>
      </c>
    </row>
    <row r="44" spans="1:6" ht="15.75">
      <c r="A44" s="84">
        <v>38</v>
      </c>
      <c r="B44" s="497"/>
      <c r="C44" s="32" t="s">
        <v>34</v>
      </c>
      <c r="D44" s="33" t="s">
        <v>37</v>
      </c>
      <c r="E44" s="34" t="s">
        <v>36</v>
      </c>
      <c r="F44" s="320">
        <v>4.59</v>
      </c>
    </row>
    <row r="45" spans="1:6" ht="15.75">
      <c r="A45" s="84">
        <v>39</v>
      </c>
      <c r="B45" s="497"/>
      <c r="C45" s="32" t="s">
        <v>38</v>
      </c>
      <c r="D45" s="33" t="s">
        <v>121</v>
      </c>
      <c r="E45" s="34" t="s">
        <v>39</v>
      </c>
      <c r="F45" s="321">
        <v>6.95</v>
      </c>
    </row>
    <row r="46" spans="1:6" ht="15.75">
      <c r="A46" s="84">
        <v>40</v>
      </c>
      <c r="B46" s="497"/>
      <c r="C46" s="32" t="s">
        <v>38</v>
      </c>
      <c r="D46" s="33" t="s">
        <v>16</v>
      </c>
      <c r="E46" s="34" t="s">
        <v>39</v>
      </c>
      <c r="F46" s="320">
        <v>3.49</v>
      </c>
    </row>
    <row r="47" spans="1:6" ht="15.75">
      <c r="A47" s="84">
        <v>41</v>
      </c>
      <c r="B47" s="497"/>
      <c r="C47" s="32" t="s">
        <v>40</v>
      </c>
      <c r="D47" s="33" t="s">
        <v>41</v>
      </c>
      <c r="E47" s="34" t="s">
        <v>39</v>
      </c>
      <c r="F47" s="320">
        <v>2.9</v>
      </c>
    </row>
    <row r="48" spans="1:6" ht="15.75">
      <c r="A48" s="84">
        <v>42</v>
      </c>
      <c r="B48" s="497"/>
      <c r="C48" s="32" t="s">
        <v>40</v>
      </c>
      <c r="D48" s="33" t="s">
        <v>16</v>
      </c>
      <c r="E48" s="34" t="s">
        <v>39</v>
      </c>
      <c r="F48" s="320">
        <v>2.59</v>
      </c>
    </row>
    <row r="49" spans="1:7" ht="15.75">
      <c r="A49" s="84">
        <v>43</v>
      </c>
      <c r="B49" s="497"/>
      <c r="C49" s="32" t="s">
        <v>58</v>
      </c>
      <c r="D49" s="33" t="s">
        <v>59</v>
      </c>
      <c r="E49" s="34" t="s">
        <v>60</v>
      </c>
      <c r="F49" s="320">
        <v>3.39</v>
      </c>
    </row>
    <row r="50" spans="1:7" ht="15.75">
      <c r="A50" s="84">
        <v>44</v>
      </c>
      <c r="B50" s="497"/>
      <c r="C50" s="32" t="s">
        <v>63</v>
      </c>
      <c r="D50" s="33" t="s">
        <v>64</v>
      </c>
      <c r="E50" s="34" t="s">
        <v>39</v>
      </c>
      <c r="F50" s="320">
        <v>3.45</v>
      </c>
    </row>
    <row r="51" spans="1:7" ht="15.75">
      <c r="A51" s="84">
        <v>45</v>
      </c>
      <c r="B51" s="497"/>
      <c r="C51" s="32" t="s">
        <v>63</v>
      </c>
      <c r="D51" s="33" t="s">
        <v>65</v>
      </c>
      <c r="E51" s="34" t="s">
        <v>39</v>
      </c>
      <c r="F51" s="320"/>
    </row>
    <row r="52" spans="1:7" ht="15.75">
      <c r="A52" s="84">
        <v>46</v>
      </c>
      <c r="B52" s="497"/>
      <c r="C52" s="32" t="s">
        <v>75</v>
      </c>
      <c r="D52" s="33" t="s">
        <v>76</v>
      </c>
      <c r="E52" s="34" t="s">
        <v>77</v>
      </c>
      <c r="F52" s="320">
        <v>10.25</v>
      </c>
    </row>
    <row r="53" spans="1:7" ht="15.75">
      <c r="A53" s="84">
        <v>47</v>
      </c>
      <c r="B53" s="497"/>
      <c r="C53" s="32" t="s">
        <v>78</v>
      </c>
      <c r="D53" s="33" t="s">
        <v>79</v>
      </c>
      <c r="E53" s="34" t="s">
        <v>80</v>
      </c>
      <c r="F53" s="320">
        <v>6.79</v>
      </c>
    </row>
    <row r="54" spans="1:7" ht="15.75">
      <c r="A54" s="84">
        <v>48</v>
      </c>
      <c r="B54" s="497"/>
      <c r="C54" s="32" t="s">
        <v>81</v>
      </c>
      <c r="D54" s="33" t="s">
        <v>41</v>
      </c>
      <c r="E54" s="34" t="s">
        <v>228</v>
      </c>
      <c r="F54" s="320">
        <v>14.75</v>
      </c>
    </row>
    <row r="55" spans="1:7" ht="15.75">
      <c r="A55" s="84">
        <v>49</v>
      </c>
      <c r="B55" s="497"/>
      <c r="C55" s="32" t="s">
        <v>81</v>
      </c>
      <c r="D55" s="33" t="s">
        <v>8</v>
      </c>
      <c r="E55" s="34" t="s">
        <v>228</v>
      </c>
      <c r="F55" s="320">
        <v>12.95</v>
      </c>
    </row>
    <row r="56" spans="1:7" ht="15.75">
      <c r="A56" s="84">
        <v>50</v>
      </c>
      <c r="B56" s="497"/>
      <c r="C56" s="32" t="s">
        <v>83</v>
      </c>
      <c r="D56" s="33" t="s">
        <v>84</v>
      </c>
      <c r="E56" s="34" t="s">
        <v>85</v>
      </c>
      <c r="F56" s="320">
        <v>16.95</v>
      </c>
    </row>
    <row r="57" spans="1:7" ht="15.75">
      <c r="A57" s="84">
        <v>51</v>
      </c>
      <c r="B57" s="497"/>
      <c r="C57" s="32" t="s">
        <v>83</v>
      </c>
      <c r="D57" s="33" t="s">
        <v>8</v>
      </c>
      <c r="E57" s="34" t="s">
        <v>85</v>
      </c>
      <c r="F57" s="320">
        <v>6.59</v>
      </c>
    </row>
    <row r="58" spans="1:7" ht="16.5" thickBot="1">
      <c r="A58" s="84">
        <v>52</v>
      </c>
      <c r="B58" s="498"/>
      <c r="C58" s="110" t="s">
        <v>86</v>
      </c>
      <c r="D58" s="111" t="s">
        <v>87</v>
      </c>
      <c r="E58" s="112" t="s">
        <v>107</v>
      </c>
      <c r="F58" s="320">
        <v>3.95</v>
      </c>
    </row>
    <row r="59" spans="1:7" ht="15.75" customHeight="1">
      <c r="A59" s="84">
        <v>53</v>
      </c>
      <c r="B59" s="490" t="s">
        <v>255</v>
      </c>
      <c r="C59" s="29" t="s">
        <v>95</v>
      </c>
      <c r="D59" s="30" t="s">
        <v>96</v>
      </c>
      <c r="E59" s="31" t="s">
        <v>97</v>
      </c>
      <c r="F59" s="320">
        <v>12.98</v>
      </c>
    </row>
    <row r="60" spans="1:7" ht="15.75">
      <c r="A60" s="84">
        <v>54</v>
      </c>
      <c r="B60" s="491"/>
      <c r="C60" s="32" t="s">
        <v>98</v>
      </c>
      <c r="D60" s="33" t="s">
        <v>99</v>
      </c>
      <c r="E60" s="34" t="s">
        <v>97</v>
      </c>
      <c r="F60" s="320">
        <v>37.9</v>
      </c>
    </row>
    <row r="61" spans="1:7" ht="15.75">
      <c r="A61" s="84">
        <v>55</v>
      </c>
      <c r="B61" s="491"/>
      <c r="C61" s="32" t="s">
        <v>100</v>
      </c>
      <c r="D61" s="33" t="s">
        <v>101</v>
      </c>
      <c r="E61" s="34" t="s">
        <v>102</v>
      </c>
      <c r="F61" s="320">
        <v>11.45</v>
      </c>
    </row>
    <row r="62" spans="1:7" ht="16.5" thickBot="1">
      <c r="A62" s="84">
        <v>56</v>
      </c>
      <c r="B62" s="492"/>
      <c r="C62" s="32" t="s">
        <v>56</v>
      </c>
      <c r="D62" s="33" t="s">
        <v>57</v>
      </c>
      <c r="E62" s="34" t="s">
        <v>49</v>
      </c>
      <c r="F62" s="320">
        <v>6.99</v>
      </c>
    </row>
    <row r="63" spans="1:7" ht="15.75" thickBot="1">
      <c r="A63" s="160"/>
      <c r="B63" s="90"/>
      <c r="C63" s="90"/>
      <c r="D63" s="90"/>
      <c r="E63" s="26"/>
      <c r="F63" s="80"/>
    </row>
    <row r="64" spans="1:7">
      <c r="A64" s="160"/>
      <c r="B64" s="504" t="s">
        <v>149</v>
      </c>
      <c r="C64" s="505"/>
      <c r="D64" s="505"/>
      <c r="E64" s="505"/>
      <c r="F64" s="505"/>
      <c r="G64" s="506"/>
    </row>
    <row r="65" spans="1:7">
      <c r="A65" s="160"/>
      <c r="B65" s="507" t="s">
        <v>134</v>
      </c>
      <c r="C65" s="508"/>
      <c r="D65" s="508"/>
      <c r="E65" s="508"/>
      <c r="F65" s="508"/>
      <c r="G65" s="509"/>
    </row>
    <row r="66" spans="1:7" ht="15.75" thickBot="1">
      <c r="A66" s="160"/>
      <c r="B66" s="501" t="s">
        <v>235</v>
      </c>
      <c r="C66" s="502"/>
      <c r="D66" s="502"/>
      <c r="E66" s="502"/>
      <c r="F66" s="502"/>
      <c r="G66" s="503"/>
    </row>
  </sheetData>
  <sheetProtection password="ECE5" sheet="1" objects="1" scenarios="1"/>
  <mergeCells count="9">
    <mergeCell ref="B66:G66"/>
    <mergeCell ref="B59:B62"/>
    <mergeCell ref="B1:F1"/>
    <mergeCell ref="B2:F2"/>
    <mergeCell ref="B4:F4"/>
    <mergeCell ref="B7:B38"/>
    <mergeCell ref="B39:B58"/>
    <mergeCell ref="B64:G64"/>
    <mergeCell ref="B65:G6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F7" sqref="F7:F62"/>
    </sheetView>
  </sheetViews>
  <sheetFormatPr defaultRowHeight="15"/>
  <cols>
    <col min="1" max="1" width="3.28515625" customWidth="1"/>
    <col min="2" max="2" width="5" customWidth="1"/>
    <col min="3" max="3" width="33.28515625" bestFit="1" customWidth="1"/>
    <col min="4" max="4" width="17" bestFit="1" customWidth="1"/>
    <col min="6" max="6" width="10.28515625" style="177" bestFit="1" customWidth="1"/>
  </cols>
  <sheetData>
    <row r="1" spans="1:6">
      <c r="A1" s="160"/>
      <c r="B1" s="499" t="s">
        <v>250</v>
      </c>
      <c r="C1" s="499"/>
      <c r="D1" s="499"/>
      <c r="E1" s="499"/>
      <c r="F1" s="499"/>
    </row>
    <row r="2" spans="1:6">
      <c r="A2" s="160"/>
      <c r="B2" s="511" t="s">
        <v>275</v>
      </c>
      <c r="C2" s="511"/>
      <c r="D2" s="511"/>
      <c r="E2" s="511"/>
      <c r="F2" s="511"/>
    </row>
    <row r="3" spans="1:6">
      <c r="A3" s="160"/>
      <c r="B3" s="159"/>
      <c r="C3" s="159"/>
      <c r="D3" s="159"/>
      <c r="E3" s="159"/>
      <c r="F3" s="172"/>
    </row>
    <row r="4" spans="1:6">
      <c r="A4" s="160"/>
      <c r="B4" s="500" t="s">
        <v>146</v>
      </c>
      <c r="C4" s="500"/>
      <c r="D4" s="500"/>
      <c r="E4" s="500"/>
      <c r="F4" s="500"/>
    </row>
    <row r="5" spans="1:6">
      <c r="A5" s="160"/>
      <c r="B5" s="26"/>
      <c r="C5" s="10"/>
      <c r="D5" s="90"/>
      <c r="E5" s="26"/>
      <c r="F5" s="173"/>
    </row>
    <row r="6" spans="1:6" ht="15.75" thickBot="1">
      <c r="A6" s="160"/>
      <c r="B6" s="90"/>
      <c r="C6" s="27" t="s">
        <v>0</v>
      </c>
      <c r="D6" s="27" t="s">
        <v>1</v>
      </c>
      <c r="E6" s="28" t="s">
        <v>138</v>
      </c>
      <c r="F6" s="174" t="s">
        <v>252</v>
      </c>
    </row>
    <row r="7" spans="1:6" ht="15.75" customHeight="1" thickBot="1">
      <c r="A7" s="84">
        <v>1</v>
      </c>
      <c r="B7" s="493" t="s">
        <v>253</v>
      </c>
      <c r="C7" s="29" t="s">
        <v>2</v>
      </c>
      <c r="D7" s="30" t="s">
        <v>3</v>
      </c>
      <c r="E7" s="31" t="s">
        <v>154</v>
      </c>
      <c r="F7" s="315">
        <v>8.99</v>
      </c>
    </row>
    <row r="8" spans="1:6" ht="16.5" thickBot="1">
      <c r="A8" s="84">
        <v>2</v>
      </c>
      <c r="B8" s="494"/>
      <c r="C8" s="32" t="s">
        <v>2</v>
      </c>
      <c r="D8" s="33" t="s">
        <v>5</v>
      </c>
      <c r="E8" s="34" t="s">
        <v>6</v>
      </c>
      <c r="F8" s="316">
        <v>9.98</v>
      </c>
    </row>
    <row r="9" spans="1:6" ht="16.5" thickBot="1">
      <c r="A9" s="84">
        <v>3</v>
      </c>
      <c r="B9" s="494"/>
      <c r="C9" s="32" t="s">
        <v>7</v>
      </c>
      <c r="D9" s="33" t="s">
        <v>8</v>
      </c>
      <c r="E9" s="34" t="s">
        <v>9</v>
      </c>
      <c r="F9" s="316">
        <v>15.98</v>
      </c>
    </row>
    <row r="10" spans="1:6" ht="16.5" thickBot="1">
      <c r="A10" s="84">
        <v>4</v>
      </c>
      <c r="B10" s="494"/>
      <c r="C10" s="32" t="s">
        <v>17</v>
      </c>
      <c r="D10" s="33" t="s">
        <v>18</v>
      </c>
      <c r="E10" s="34" t="s">
        <v>9</v>
      </c>
      <c r="F10" s="316">
        <v>20.98</v>
      </c>
    </row>
    <row r="11" spans="1:6" ht="16.5" thickBot="1">
      <c r="A11" s="84">
        <v>5</v>
      </c>
      <c r="B11" s="494"/>
      <c r="C11" s="32" t="s">
        <v>17</v>
      </c>
      <c r="D11" s="33" t="s">
        <v>19</v>
      </c>
      <c r="E11" s="34" t="s">
        <v>9</v>
      </c>
      <c r="F11" s="316">
        <v>21.99</v>
      </c>
    </row>
    <row r="12" spans="1:6" ht="16.5" thickBot="1">
      <c r="A12" s="84">
        <v>6</v>
      </c>
      <c r="B12" s="494"/>
      <c r="C12" s="32" t="s">
        <v>20</v>
      </c>
      <c r="D12" s="33" t="s">
        <v>21</v>
      </c>
      <c r="E12" s="34" t="s">
        <v>9</v>
      </c>
      <c r="F12" s="316">
        <v>24.89</v>
      </c>
    </row>
    <row r="13" spans="1:6" ht="16.5" thickBot="1">
      <c r="A13" s="84">
        <v>7</v>
      </c>
      <c r="B13" s="494"/>
      <c r="C13" s="32" t="s">
        <v>22</v>
      </c>
      <c r="D13" s="33" t="s">
        <v>23</v>
      </c>
      <c r="E13" s="34" t="s">
        <v>9</v>
      </c>
      <c r="F13" s="316">
        <v>27.99</v>
      </c>
    </row>
    <row r="14" spans="1:6" ht="16.5" thickBot="1">
      <c r="A14" s="84">
        <v>8</v>
      </c>
      <c r="B14" s="494"/>
      <c r="C14" s="32" t="s">
        <v>22</v>
      </c>
      <c r="D14" s="33" t="s">
        <v>24</v>
      </c>
      <c r="E14" s="34" t="s">
        <v>9</v>
      </c>
      <c r="F14" s="316">
        <v>26.99</v>
      </c>
    </row>
    <row r="15" spans="1:6" ht="16.5" thickBot="1">
      <c r="A15" s="84">
        <v>9</v>
      </c>
      <c r="B15" s="494"/>
      <c r="C15" s="32" t="s">
        <v>22</v>
      </c>
      <c r="D15" s="33" t="s">
        <v>25</v>
      </c>
      <c r="E15" s="35" t="s">
        <v>9</v>
      </c>
      <c r="F15" s="316"/>
    </row>
    <row r="16" spans="1:6" ht="16.5" thickBot="1">
      <c r="A16" s="84">
        <v>10</v>
      </c>
      <c r="B16" s="494"/>
      <c r="C16" s="32" t="s">
        <v>26</v>
      </c>
      <c r="D16" s="33" t="s">
        <v>27</v>
      </c>
      <c r="E16" s="34" t="s">
        <v>4</v>
      </c>
      <c r="F16" s="316">
        <v>6.98</v>
      </c>
    </row>
    <row r="17" spans="1:6" ht="16.5" thickBot="1">
      <c r="A17" s="84">
        <v>11</v>
      </c>
      <c r="B17" s="494"/>
      <c r="C17" s="32" t="s">
        <v>28</v>
      </c>
      <c r="D17" s="33" t="s">
        <v>27</v>
      </c>
      <c r="E17" s="34" t="s">
        <v>6</v>
      </c>
      <c r="F17" s="316">
        <v>6.98</v>
      </c>
    </row>
    <row r="18" spans="1:6" ht="16.5" thickBot="1">
      <c r="A18" s="84">
        <v>12</v>
      </c>
      <c r="B18" s="494"/>
      <c r="C18" s="32" t="s">
        <v>29</v>
      </c>
      <c r="D18" s="33" t="s">
        <v>30</v>
      </c>
      <c r="E18" s="34" t="s">
        <v>31</v>
      </c>
      <c r="F18" s="316">
        <v>17.98</v>
      </c>
    </row>
    <row r="19" spans="1:6" ht="16.5" thickBot="1">
      <c r="A19" s="84">
        <v>13</v>
      </c>
      <c r="B19" s="494"/>
      <c r="C19" s="32" t="s">
        <v>29</v>
      </c>
      <c r="D19" s="33" t="s">
        <v>32</v>
      </c>
      <c r="E19" s="34" t="s">
        <v>31</v>
      </c>
      <c r="F19" s="316">
        <v>17.96</v>
      </c>
    </row>
    <row r="20" spans="1:6" ht="16.5" thickBot="1">
      <c r="A20" s="84">
        <v>14</v>
      </c>
      <c r="B20" s="494"/>
      <c r="C20" s="32" t="s">
        <v>29</v>
      </c>
      <c r="D20" s="33" t="s">
        <v>33</v>
      </c>
      <c r="E20" s="34" t="s">
        <v>31</v>
      </c>
      <c r="F20" s="316">
        <v>18.89</v>
      </c>
    </row>
    <row r="21" spans="1:6" ht="16.5" thickBot="1">
      <c r="A21" s="84">
        <v>15</v>
      </c>
      <c r="B21" s="494"/>
      <c r="C21" s="32" t="s">
        <v>42</v>
      </c>
      <c r="D21" s="33" t="s">
        <v>43</v>
      </c>
      <c r="E21" s="34" t="s">
        <v>105</v>
      </c>
      <c r="F21" s="316">
        <v>3.69</v>
      </c>
    </row>
    <row r="22" spans="1:6" ht="16.5" thickBot="1">
      <c r="A22" s="84">
        <v>16</v>
      </c>
      <c r="B22" s="494"/>
      <c r="C22" s="32" t="s">
        <v>44</v>
      </c>
      <c r="D22" s="33" t="s">
        <v>45</v>
      </c>
      <c r="E22" s="34" t="s">
        <v>106</v>
      </c>
      <c r="F22" s="316">
        <v>6.98</v>
      </c>
    </row>
    <row r="23" spans="1:6" ht="16.5" thickBot="1">
      <c r="A23" s="84">
        <v>17</v>
      </c>
      <c r="B23" s="494"/>
      <c r="C23" s="32" t="s">
        <v>46</v>
      </c>
      <c r="D23" s="33" t="s">
        <v>21</v>
      </c>
      <c r="E23" s="34" t="s">
        <v>31</v>
      </c>
      <c r="F23" s="316">
        <v>3.99</v>
      </c>
    </row>
    <row r="24" spans="1:6" ht="16.5" thickBot="1">
      <c r="A24" s="84">
        <v>18</v>
      </c>
      <c r="B24" s="494"/>
      <c r="C24" s="32" t="s">
        <v>47</v>
      </c>
      <c r="D24" s="33" t="s">
        <v>48</v>
      </c>
      <c r="E24" s="34" t="s">
        <v>49</v>
      </c>
      <c r="F24" s="316">
        <v>5.98</v>
      </c>
    </row>
    <row r="25" spans="1:6" ht="16.5" thickBot="1">
      <c r="A25" s="84">
        <v>19</v>
      </c>
      <c r="B25" s="494"/>
      <c r="C25" s="32" t="s">
        <v>50</v>
      </c>
      <c r="D25" s="33" t="s">
        <v>51</v>
      </c>
      <c r="E25" s="34" t="s">
        <v>9</v>
      </c>
      <c r="F25" s="316">
        <v>22.89</v>
      </c>
    </row>
    <row r="26" spans="1:6" ht="16.5" thickBot="1">
      <c r="A26" s="84">
        <v>20</v>
      </c>
      <c r="B26" s="494"/>
      <c r="C26" s="32" t="s">
        <v>52</v>
      </c>
      <c r="D26" s="33" t="s">
        <v>53</v>
      </c>
      <c r="E26" s="34" t="s">
        <v>49</v>
      </c>
      <c r="F26" s="316">
        <v>11.49</v>
      </c>
    </row>
    <row r="27" spans="1:6" ht="16.5" thickBot="1">
      <c r="A27" s="84">
        <v>21</v>
      </c>
      <c r="B27" s="494"/>
      <c r="C27" s="32" t="s">
        <v>54</v>
      </c>
      <c r="D27" s="33" t="s">
        <v>55</v>
      </c>
      <c r="E27" s="34" t="s">
        <v>49</v>
      </c>
      <c r="F27" s="316"/>
    </row>
    <row r="28" spans="1:6" ht="16.5" thickBot="1">
      <c r="A28" s="84">
        <v>22</v>
      </c>
      <c r="B28" s="494"/>
      <c r="C28" s="32" t="s">
        <v>52</v>
      </c>
      <c r="D28" s="33" t="s">
        <v>8</v>
      </c>
      <c r="E28" s="34" t="s">
        <v>49</v>
      </c>
      <c r="F28" s="316">
        <v>9.49</v>
      </c>
    </row>
    <row r="29" spans="1:6" ht="16.5" thickBot="1">
      <c r="A29" s="84">
        <v>23</v>
      </c>
      <c r="B29" s="494"/>
      <c r="C29" s="32" t="s">
        <v>61</v>
      </c>
      <c r="D29" s="33" t="s">
        <v>62</v>
      </c>
      <c r="E29" s="34" t="s">
        <v>12</v>
      </c>
      <c r="F29" s="316">
        <v>5.69</v>
      </c>
    </row>
    <row r="30" spans="1:6" ht="16.5" thickBot="1">
      <c r="A30" s="84">
        <v>24</v>
      </c>
      <c r="B30" s="494"/>
      <c r="C30" s="32" t="s">
        <v>61</v>
      </c>
      <c r="D30" s="33" t="s">
        <v>8</v>
      </c>
      <c r="E30" s="34" t="s">
        <v>12</v>
      </c>
      <c r="F30" s="316">
        <v>4.68</v>
      </c>
    </row>
    <row r="31" spans="1:6" ht="16.5" thickBot="1">
      <c r="A31" s="84">
        <v>25</v>
      </c>
      <c r="B31" s="494"/>
      <c r="C31" s="32" t="s">
        <v>66</v>
      </c>
      <c r="D31" s="33" t="s">
        <v>8</v>
      </c>
      <c r="E31" s="34" t="s">
        <v>31</v>
      </c>
      <c r="F31" s="316">
        <v>3.99</v>
      </c>
    </row>
    <row r="32" spans="1:6" ht="16.5" thickBot="1">
      <c r="A32" s="84">
        <v>26</v>
      </c>
      <c r="B32" s="494"/>
      <c r="C32" s="32" t="s">
        <v>67</v>
      </c>
      <c r="D32" s="33" t="s">
        <v>68</v>
      </c>
      <c r="E32" s="34" t="s">
        <v>69</v>
      </c>
      <c r="F32" s="316">
        <v>3.99</v>
      </c>
    </row>
    <row r="33" spans="1:6" ht="16.5" thickBot="1">
      <c r="A33" s="84">
        <v>27</v>
      </c>
      <c r="B33" s="494"/>
      <c r="C33" s="32" t="s">
        <v>70</v>
      </c>
      <c r="D33" s="33" t="s">
        <v>71</v>
      </c>
      <c r="E33" s="34" t="s">
        <v>105</v>
      </c>
      <c r="F33" s="316">
        <v>5.59</v>
      </c>
    </row>
    <row r="34" spans="1:6" ht="16.5" thickBot="1">
      <c r="A34" s="84">
        <v>28</v>
      </c>
      <c r="B34" s="494"/>
      <c r="C34" s="32" t="s">
        <v>72</v>
      </c>
      <c r="D34" s="33" t="s">
        <v>73</v>
      </c>
      <c r="E34" s="34" t="s">
        <v>74</v>
      </c>
      <c r="F34" s="316">
        <v>6.79</v>
      </c>
    </row>
    <row r="35" spans="1:6" ht="16.5" thickBot="1">
      <c r="A35" s="84">
        <v>29</v>
      </c>
      <c r="B35" s="494"/>
      <c r="C35" s="32" t="s">
        <v>72</v>
      </c>
      <c r="D35" s="33" t="s">
        <v>8</v>
      </c>
      <c r="E35" s="34" t="s">
        <v>74</v>
      </c>
      <c r="F35" s="316">
        <v>5.39</v>
      </c>
    </row>
    <row r="36" spans="1:6" ht="16.5" thickBot="1">
      <c r="A36" s="84">
        <v>30</v>
      </c>
      <c r="B36" s="494"/>
      <c r="C36" s="32" t="s">
        <v>88</v>
      </c>
      <c r="D36" s="33" t="s">
        <v>8</v>
      </c>
      <c r="E36" s="34" t="s">
        <v>82</v>
      </c>
      <c r="F36" s="316">
        <v>2.89</v>
      </c>
    </row>
    <row r="37" spans="1:6" ht="16.5" thickBot="1">
      <c r="A37" s="84">
        <v>31</v>
      </c>
      <c r="B37" s="494"/>
      <c r="C37" s="32" t="s">
        <v>89</v>
      </c>
      <c r="D37" s="33" t="s">
        <v>90</v>
      </c>
      <c r="E37" s="34" t="s">
        <v>91</v>
      </c>
      <c r="F37" s="316">
        <v>5.99</v>
      </c>
    </row>
    <row r="38" spans="1:6" ht="16.5" thickBot="1">
      <c r="A38" s="84">
        <v>32</v>
      </c>
      <c r="B38" s="495"/>
      <c r="C38" s="110" t="s">
        <v>92</v>
      </c>
      <c r="D38" s="111" t="s">
        <v>93</v>
      </c>
      <c r="E38" s="112" t="s">
        <v>94</v>
      </c>
      <c r="F38" s="319">
        <v>5.69</v>
      </c>
    </row>
    <row r="39" spans="1:6" ht="15.75" customHeight="1" thickBot="1">
      <c r="A39" s="84">
        <v>33</v>
      </c>
      <c r="B39" s="496" t="s">
        <v>254</v>
      </c>
      <c r="C39" s="29" t="s">
        <v>10</v>
      </c>
      <c r="D39" s="30" t="s">
        <v>11</v>
      </c>
      <c r="E39" s="31" t="s">
        <v>12</v>
      </c>
      <c r="F39" s="316">
        <v>3.98</v>
      </c>
    </row>
    <row r="40" spans="1:6" ht="16.5" thickBot="1">
      <c r="A40" s="84">
        <v>34</v>
      </c>
      <c r="B40" s="497"/>
      <c r="C40" s="32" t="s">
        <v>10</v>
      </c>
      <c r="D40" s="33" t="s">
        <v>8</v>
      </c>
      <c r="E40" s="34" t="s">
        <v>13</v>
      </c>
      <c r="F40" s="316">
        <v>3.29</v>
      </c>
    </row>
    <row r="41" spans="1:6" ht="16.5" thickBot="1">
      <c r="A41" s="84">
        <v>35</v>
      </c>
      <c r="B41" s="497"/>
      <c r="C41" s="32" t="s">
        <v>14</v>
      </c>
      <c r="D41" s="33" t="s">
        <v>15</v>
      </c>
      <c r="E41" s="34" t="s">
        <v>103</v>
      </c>
      <c r="F41" s="316">
        <v>27.98</v>
      </c>
    </row>
    <row r="42" spans="1:6" ht="16.5" thickBot="1">
      <c r="A42" s="84">
        <v>36</v>
      </c>
      <c r="B42" s="497"/>
      <c r="C42" s="32" t="s">
        <v>14</v>
      </c>
      <c r="D42" s="33" t="s">
        <v>104</v>
      </c>
      <c r="E42" s="34" t="s">
        <v>103</v>
      </c>
      <c r="F42" s="316"/>
    </row>
    <row r="43" spans="1:6" ht="16.5" thickBot="1">
      <c r="A43" s="84">
        <v>37</v>
      </c>
      <c r="B43" s="497"/>
      <c r="C43" s="32" t="s">
        <v>34</v>
      </c>
      <c r="D43" s="33" t="s">
        <v>35</v>
      </c>
      <c r="E43" s="34" t="s">
        <v>36</v>
      </c>
      <c r="F43" s="316">
        <v>3.29</v>
      </c>
    </row>
    <row r="44" spans="1:6" ht="16.5" thickBot="1">
      <c r="A44" s="84">
        <v>38</v>
      </c>
      <c r="B44" s="497"/>
      <c r="C44" s="32" t="s">
        <v>34</v>
      </c>
      <c r="D44" s="33" t="s">
        <v>37</v>
      </c>
      <c r="E44" s="34" t="s">
        <v>36</v>
      </c>
      <c r="F44" s="316">
        <v>6.48</v>
      </c>
    </row>
    <row r="45" spans="1:6" ht="16.5" thickBot="1">
      <c r="A45" s="84">
        <v>39</v>
      </c>
      <c r="B45" s="497"/>
      <c r="C45" s="32" t="s">
        <v>38</v>
      </c>
      <c r="D45" s="33" t="s">
        <v>121</v>
      </c>
      <c r="E45" s="34" t="s">
        <v>39</v>
      </c>
      <c r="F45" s="316">
        <v>6.98</v>
      </c>
    </row>
    <row r="46" spans="1:6" ht="16.5" thickBot="1">
      <c r="A46" s="84">
        <v>40</v>
      </c>
      <c r="B46" s="497"/>
      <c r="C46" s="32" t="s">
        <v>38</v>
      </c>
      <c r="D46" s="33" t="s">
        <v>16</v>
      </c>
      <c r="E46" s="34" t="s">
        <v>39</v>
      </c>
      <c r="F46" s="316">
        <v>3.39</v>
      </c>
    </row>
    <row r="47" spans="1:6" ht="16.5" thickBot="1">
      <c r="A47" s="84">
        <v>41</v>
      </c>
      <c r="B47" s="497"/>
      <c r="C47" s="32" t="s">
        <v>40</v>
      </c>
      <c r="D47" s="33" t="s">
        <v>41</v>
      </c>
      <c r="E47" s="34" t="s">
        <v>39</v>
      </c>
      <c r="F47" s="315">
        <v>2.79</v>
      </c>
    </row>
    <row r="48" spans="1:6" ht="16.5" thickBot="1">
      <c r="A48" s="84">
        <v>42</v>
      </c>
      <c r="B48" s="497"/>
      <c r="C48" s="32" t="s">
        <v>40</v>
      </c>
      <c r="D48" s="33" t="s">
        <v>16</v>
      </c>
      <c r="E48" s="34" t="s">
        <v>39</v>
      </c>
      <c r="F48" s="316">
        <v>1.89</v>
      </c>
    </row>
    <row r="49" spans="1:7" ht="16.5" thickBot="1">
      <c r="A49" s="84">
        <v>43</v>
      </c>
      <c r="B49" s="497"/>
      <c r="C49" s="32" t="s">
        <v>58</v>
      </c>
      <c r="D49" s="33" t="s">
        <v>59</v>
      </c>
      <c r="E49" s="34" t="s">
        <v>60</v>
      </c>
      <c r="F49" s="316">
        <v>3.44</v>
      </c>
    </row>
    <row r="50" spans="1:7" ht="16.5" thickBot="1">
      <c r="A50" s="84">
        <v>44</v>
      </c>
      <c r="B50" s="497"/>
      <c r="C50" s="32" t="s">
        <v>63</v>
      </c>
      <c r="D50" s="33" t="s">
        <v>64</v>
      </c>
      <c r="E50" s="34" t="s">
        <v>39</v>
      </c>
      <c r="F50" s="316">
        <v>5.69</v>
      </c>
    </row>
    <row r="51" spans="1:7" ht="16.5" thickBot="1">
      <c r="A51" s="84">
        <v>45</v>
      </c>
      <c r="B51" s="497"/>
      <c r="C51" s="32" t="s">
        <v>63</v>
      </c>
      <c r="D51" s="33" t="s">
        <v>65</v>
      </c>
      <c r="E51" s="34" t="s">
        <v>39</v>
      </c>
      <c r="F51" s="316"/>
    </row>
    <row r="52" spans="1:7" ht="16.5" thickBot="1">
      <c r="A52" s="84">
        <v>46</v>
      </c>
      <c r="B52" s="497"/>
      <c r="C52" s="32" t="s">
        <v>75</v>
      </c>
      <c r="D52" s="33" t="s">
        <v>76</v>
      </c>
      <c r="E52" s="34" t="s">
        <v>77</v>
      </c>
      <c r="F52" s="316"/>
    </row>
    <row r="53" spans="1:7" ht="16.5" thickBot="1">
      <c r="A53" s="84">
        <v>47</v>
      </c>
      <c r="B53" s="497"/>
      <c r="C53" s="32" t="s">
        <v>78</v>
      </c>
      <c r="D53" s="33" t="s">
        <v>79</v>
      </c>
      <c r="E53" s="34" t="s">
        <v>80</v>
      </c>
      <c r="F53" s="316"/>
    </row>
    <row r="54" spans="1:7" ht="16.5" thickBot="1">
      <c r="A54" s="84">
        <v>48</v>
      </c>
      <c r="B54" s="497"/>
      <c r="C54" s="32" t="s">
        <v>81</v>
      </c>
      <c r="D54" s="33" t="s">
        <v>41</v>
      </c>
      <c r="E54" s="34" t="s">
        <v>228</v>
      </c>
      <c r="F54" s="316">
        <v>16.98</v>
      </c>
    </row>
    <row r="55" spans="1:7" ht="16.5" thickBot="1">
      <c r="A55" s="84">
        <v>49</v>
      </c>
      <c r="B55" s="497"/>
      <c r="C55" s="32" t="s">
        <v>81</v>
      </c>
      <c r="D55" s="33" t="s">
        <v>8</v>
      </c>
      <c r="E55" s="34" t="s">
        <v>228</v>
      </c>
      <c r="F55" s="316"/>
    </row>
    <row r="56" spans="1:7" ht="16.5" thickBot="1">
      <c r="A56" s="84">
        <v>50</v>
      </c>
      <c r="B56" s="497"/>
      <c r="C56" s="32" t="s">
        <v>83</v>
      </c>
      <c r="D56" s="33" t="s">
        <v>84</v>
      </c>
      <c r="E56" s="34" t="s">
        <v>85</v>
      </c>
      <c r="F56" s="316">
        <v>14.99</v>
      </c>
    </row>
    <row r="57" spans="1:7" ht="16.5" thickBot="1">
      <c r="A57" s="84">
        <v>51</v>
      </c>
      <c r="B57" s="497"/>
      <c r="C57" s="32" t="s">
        <v>83</v>
      </c>
      <c r="D57" s="33" t="s">
        <v>8</v>
      </c>
      <c r="E57" s="34" t="s">
        <v>85</v>
      </c>
      <c r="F57" s="316">
        <v>11.89</v>
      </c>
    </row>
    <row r="58" spans="1:7" ht="16.5" thickBot="1">
      <c r="A58" s="84">
        <v>52</v>
      </c>
      <c r="B58" s="498"/>
      <c r="C58" s="110" t="s">
        <v>86</v>
      </c>
      <c r="D58" s="111" t="s">
        <v>87</v>
      </c>
      <c r="E58" s="112" t="s">
        <v>107</v>
      </c>
      <c r="F58" s="319">
        <v>2.89</v>
      </c>
    </row>
    <row r="59" spans="1:7" ht="15.75" customHeight="1" thickBot="1">
      <c r="A59" s="84">
        <v>53</v>
      </c>
      <c r="B59" s="490" t="s">
        <v>255</v>
      </c>
      <c r="C59" s="29" t="s">
        <v>95</v>
      </c>
      <c r="D59" s="30" t="s">
        <v>96</v>
      </c>
      <c r="E59" s="31" t="s">
        <v>97</v>
      </c>
      <c r="F59" s="316">
        <v>12.98</v>
      </c>
    </row>
    <row r="60" spans="1:7" ht="16.5" thickBot="1">
      <c r="A60" s="84">
        <v>54</v>
      </c>
      <c r="B60" s="491"/>
      <c r="C60" s="32" t="s">
        <v>98</v>
      </c>
      <c r="D60" s="33" t="s">
        <v>99</v>
      </c>
      <c r="E60" s="34" t="s">
        <v>97</v>
      </c>
      <c r="F60" s="316">
        <v>46</v>
      </c>
    </row>
    <row r="61" spans="1:7" ht="16.5" thickBot="1">
      <c r="A61" s="84">
        <v>55</v>
      </c>
      <c r="B61" s="491"/>
      <c r="C61" s="32" t="s">
        <v>100</v>
      </c>
      <c r="D61" s="33" t="s">
        <v>101</v>
      </c>
      <c r="E61" s="34" t="s">
        <v>102</v>
      </c>
      <c r="F61" s="316">
        <v>8.98</v>
      </c>
    </row>
    <row r="62" spans="1:7" ht="16.5" thickBot="1">
      <c r="A62" s="84">
        <v>56</v>
      </c>
      <c r="B62" s="492"/>
      <c r="C62" s="32" t="s">
        <v>56</v>
      </c>
      <c r="D62" s="33" t="s">
        <v>57</v>
      </c>
      <c r="E62" s="34" t="s">
        <v>49</v>
      </c>
      <c r="F62" s="316">
        <v>9.98</v>
      </c>
    </row>
    <row r="63" spans="1:7" ht="15.75" thickBot="1">
      <c r="A63" s="160"/>
      <c r="B63" s="90"/>
      <c r="C63" s="90"/>
      <c r="D63" s="90"/>
      <c r="E63" s="26"/>
      <c r="F63" s="173"/>
    </row>
    <row r="64" spans="1:7">
      <c r="A64" s="160"/>
      <c r="B64" s="504" t="s">
        <v>149</v>
      </c>
      <c r="C64" s="505"/>
      <c r="D64" s="505"/>
      <c r="E64" s="505"/>
      <c r="F64" s="505"/>
      <c r="G64" s="506"/>
    </row>
    <row r="65" spans="1:7">
      <c r="A65" s="160"/>
      <c r="B65" s="507" t="s">
        <v>135</v>
      </c>
      <c r="C65" s="508"/>
      <c r="D65" s="508"/>
      <c r="E65" s="508"/>
      <c r="F65" s="508"/>
      <c r="G65" s="509"/>
    </row>
    <row r="66" spans="1:7" ht="15.75" thickBot="1">
      <c r="A66" s="160"/>
      <c r="B66" s="501" t="s">
        <v>235</v>
      </c>
      <c r="C66" s="502"/>
      <c r="D66" s="502"/>
      <c r="E66" s="502"/>
      <c r="F66" s="502"/>
      <c r="G66" s="503"/>
    </row>
    <row r="67" spans="1:7">
      <c r="A67" s="160"/>
      <c r="B67" s="90"/>
      <c r="C67" s="90"/>
      <c r="D67" s="90"/>
      <c r="E67" s="90"/>
      <c r="F67" s="173"/>
    </row>
  </sheetData>
  <sheetProtection password="ECE5" sheet="1" objects="1" scenarios="1"/>
  <mergeCells count="9">
    <mergeCell ref="B66:G66"/>
    <mergeCell ref="B59:B62"/>
    <mergeCell ref="B1:F1"/>
    <mergeCell ref="B2:F2"/>
    <mergeCell ref="B4:F4"/>
    <mergeCell ref="B7:B38"/>
    <mergeCell ref="B39:B58"/>
    <mergeCell ref="B64:G64"/>
    <mergeCell ref="B65:G65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F7" sqref="F7:F62"/>
    </sheetView>
  </sheetViews>
  <sheetFormatPr defaultRowHeight="15"/>
  <cols>
    <col min="1" max="1" width="3.7109375" customWidth="1"/>
    <col min="2" max="2" width="5" customWidth="1"/>
    <col min="3" max="3" width="33.28515625" bestFit="1" customWidth="1"/>
    <col min="4" max="4" width="17" bestFit="1" customWidth="1"/>
    <col min="6" max="6" width="9.5703125" style="41" bestFit="1" customWidth="1"/>
    <col min="7" max="7" width="9.140625" style="41"/>
  </cols>
  <sheetData>
    <row r="1" spans="1:7" ht="15.75">
      <c r="A1" s="324"/>
      <c r="B1" s="520" t="s">
        <v>250</v>
      </c>
      <c r="C1" s="520"/>
      <c r="D1" s="520"/>
      <c r="E1" s="520"/>
      <c r="F1" s="520"/>
      <c r="G1" s="325"/>
    </row>
    <row r="2" spans="1:7" ht="15.75">
      <c r="A2" s="324"/>
      <c r="B2" s="521" t="s">
        <v>276</v>
      </c>
      <c r="C2" s="521"/>
      <c r="D2" s="521"/>
      <c r="E2" s="521"/>
      <c r="F2" s="521"/>
      <c r="G2" s="325"/>
    </row>
    <row r="3" spans="1:7" ht="15.75">
      <c r="A3" s="324"/>
      <c r="B3" s="326"/>
      <c r="C3" s="326"/>
      <c r="D3" s="326"/>
      <c r="E3" s="326"/>
      <c r="F3" s="326"/>
      <c r="G3" s="325"/>
    </row>
    <row r="4" spans="1:7" ht="15.75">
      <c r="A4" s="324"/>
      <c r="B4" s="522" t="s">
        <v>236</v>
      </c>
      <c r="C4" s="522"/>
      <c r="D4" s="522"/>
      <c r="E4" s="522"/>
      <c r="F4" s="522"/>
      <c r="G4" s="325"/>
    </row>
    <row r="5" spans="1:7" ht="15.75">
      <c r="A5" s="324"/>
      <c r="B5" s="327"/>
      <c r="C5" s="328"/>
      <c r="D5" s="329"/>
      <c r="E5" s="327"/>
      <c r="F5" s="327"/>
      <c r="G5" s="325"/>
    </row>
    <row r="6" spans="1:7" ht="16.5" thickBot="1">
      <c r="A6" s="324"/>
      <c r="B6" s="329"/>
      <c r="C6" s="330" t="s">
        <v>0</v>
      </c>
      <c r="D6" s="330" t="s">
        <v>1</v>
      </c>
      <c r="E6" s="331" t="s">
        <v>138</v>
      </c>
      <c r="F6" s="332" t="s">
        <v>252</v>
      </c>
      <c r="G6" s="325"/>
    </row>
    <row r="7" spans="1:7" ht="15.75">
      <c r="A7" s="333">
        <v>1</v>
      </c>
      <c r="B7" s="490" t="s">
        <v>253</v>
      </c>
      <c r="C7" s="334" t="s">
        <v>2</v>
      </c>
      <c r="D7" s="335" t="s">
        <v>3</v>
      </c>
      <c r="E7" s="336" t="s">
        <v>154</v>
      </c>
      <c r="F7" s="322">
        <v>8.7899999999999991</v>
      </c>
      <c r="G7" s="325"/>
    </row>
    <row r="8" spans="1:7" ht="15.75">
      <c r="A8" s="333">
        <v>2</v>
      </c>
      <c r="B8" s="491"/>
      <c r="C8" s="337" t="s">
        <v>2</v>
      </c>
      <c r="D8" s="338" t="s">
        <v>5</v>
      </c>
      <c r="E8" s="339" t="s">
        <v>6</v>
      </c>
      <c r="F8" s="322">
        <v>8.89</v>
      </c>
      <c r="G8" s="325"/>
    </row>
    <row r="9" spans="1:7" ht="15.75">
      <c r="A9" s="333">
        <v>3</v>
      </c>
      <c r="B9" s="491"/>
      <c r="C9" s="337" t="s">
        <v>7</v>
      </c>
      <c r="D9" s="338" t="s">
        <v>8</v>
      </c>
      <c r="E9" s="339" t="s">
        <v>9</v>
      </c>
      <c r="F9" s="322">
        <v>14.88</v>
      </c>
      <c r="G9" s="325"/>
    </row>
    <row r="10" spans="1:7" ht="15.75">
      <c r="A10" s="333">
        <v>4</v>
      </c>
      <c r="B10" s="491"/>
      <c r="C10" s="337" t="s">
        <v>17</v>
      </c>
      <c r="D10" s="338" t="s">
        <v>18</v>
      </c>
      <c r="E10" s="339" t="s">
        <v>9</v>
      </c>
      <c r="F10" s="322">
        <v>21.99</v>
      </c>
      <c r="G10" s="325"/>
    </row>
    <row r="11" spans="1:7" ht="15.75">
      <c r="A11" s="333">
        <v>5</v>
      </c>
      <c r="B11" s="491"/>
      <c r="C11" s="337" t="s">
        <v>17</v>
      </c>
      <c r="D11" s="338" t="s">
        <v>19</v>
      </c>
      <c r="E11" s="339" t="s">
        <v>9</v>
      </c>
      <c r="F11" s="323"/>
      <c r="G11" s="325"/>
    </row>
    <row r="12" spans="1:7" ht="15.75">
      <c r="A12" s="333">
        <v>6</v>
      </c>
      <c r="B12" s="491"/>
      <c r="C12" s="337" t="s">
        <v>20</v>
      </c>
      <c r="D12" s="338" t="s">
        <v>21</v>
      </c>
      <c r="E12" s="339" t="s">
        <v>9</v>
      </c>
      <c r="F12" s="323"/>
      <c r="G12" s="325"/>
    </row>
    <row r="13" spans="1:7" ht="15.75">
      <c r="A13" s="333">
        <v>7</v>
      </c>
      <c r="B13" s="491"/>
      <c r="C13" s="337" t="s">
        <v>22</v>
      </c>
      <c r="D13" s="338" t="s">
        <v>23</v>
      </c>
      <c r="E13" s="339" t="s">
        <v>9</v>
      </c>
      <c r="F13" s="322">
        <v>27.99</v>
      </c>
      <c r="G13" s="325"/>
    </row>
    <row r="14" spans="1:7" ht="15.75">
      <c r="A14" s="333">
        <v>8</v>
      </c>
      <c r="B14" s="491"/>
      <c r="C14" s="337" t="s">
        <v>22</v>
      </c>
      <c r="D14" s="338" t="s">
        <v>24</v>
      </c>
      <c r="E14" s="339" t="s">
        <v>9</v>
      </c>
      <c r="F14" s="323"/>
      <c r="G14" s="325"/>
    </row>
    <row r="15" spans="1:7" ht="15.75">
      <c r="A15" s="333">
        <v>9</v>
      </c>
      <c r="B15" s="491"/>
      <c r="C15" s="337" t="s">
        <v>22</v>
      </c>
      <c r="D15" s="338" t="s">
        <v>25</v>
      </c>
      <c r="E15" s="340" t="s">
        <v>9</v>
      </c>
      <c r="F15" s="322">
        <v>29.99</v>
      </c>
      <c r="G15" s="325"/>
    </row>
    <row r="16" spans="1:7" ht="15.75">
      <c r="A16" s="333">
        <v>10</v>
      </c>
      <c r="B16" s="491"/>
      <c r="C16" s="337" t="s">
        <v>26</v>
      </c>
      <c r="D16" s="338" t="s">
        <v>27</v>
      </c>
      <c r="E16" s="339" t="s">
        <v>4</v>
      </c>
      <c r="F16" s="322">
        <v>5.99</v>
      </c>
      <c r="G16" s="325"/>
    </row>
    <row r="17" spans="1:7" ht="15.75">
      <c r="A17" s="333">
        <v>11</v>
      </c>
      <c r="B17" s="491"/>
      <c r="C17" s="337" t="s">
        <v>28</v>
      </c>
      <c r="D17" s="338" t="s">
        <v>27</v>
      </c>
      <c r="E17" s="339" t="s">
        <v>6</v>
      </c>
      <c r="F17" s="322">
        <v>5.99</v>
      </c>
      <c r="G17" s="325"/>
    </row>
    <row r="18" spans="1:7" ht="15.75">
      <c r="A18" s="333">
        <v>12</v>
      </c>
      <c r="B18" s="491"/>
      <c r="C18" s="337" t="s">
        <v>29</v>
      </c>
      <c r="D18" s="338" t="s">
        <v>30</v>
      </c>
      <c r="E18" s="339" t="s">
        <v>31</v>
      </c>
      <c r="F18" s="322"/>
      <c r="G18" s="325"/>
    </row>
    <row r="19" spans="1:7" ht="15.75">
      <c r="A19" s="333">
        <v>13</v>
      </c>
      <c r="B19" s="491"/>
      <c r="C19" s="337" t="s">
        <v>29</v>
      </c>
      <c r="D19" s="338" t="s">
        <v>32</v>
      </c>
      <c r="E19" s="339" t="s">
        <v>31</v>
      </c>
      <c r="F19" s="322">
        <v>15.99</v>
      </c>
      <c r="G19" s="325"/>
    </row>
    <row r="20" spans="1:7" ht="15.75">
      <c r="A20" s="333">
        <v>14</v>
      </c>
      <c r="B20" s="491"/>
      <c r="C20" s="337" t="s">
        <v>29</v>
      </c>
      <c r="D20" s="338" t="s">
        <v>33</v>
      </c>
      <c r="E20" s="339" t="s">
        <v>31</v>
      </c>
      <c r="F20" s="322">
        <v>11.98</v>
      </c>
      <c r="G20" s="325"/>
    </row>
    <row r="21" spans="1:7" ht="15.75">
      <c r="A21" s="333">
        <v>15</v>
      </c>
      <c r="B21" s="491"/>
      <c r="C21" s="337" t="s">
        <v>42</v>
      </c>
      <c r="D21" s="338" t="s">
        <v>43</v>
      </c>
      <c r="E21" s="339" t="s">
        <v>105</v>
      </c>
      <c r="F21" s="322">
        <v>3.69</v>
      </c>
      <c r="G21" s="325"/>
    </row>
    <row r="22" spans="1:7" ht="15.75">
      <c r="A22" s="333">
        <v>16</v>
      </c>
      <c r="B22" s="491"/>
      <c r="C22" s="337" t="s">
        <v>44</v>
      </c>
      <c r="D22" s="338" t="s">
        <v>45</v>
      </c>
      <c r="E22" s="339" t="s">
        <v>106</v>
      </c>
      <c r="F22" s="322">
        <v>6.29</v>
      </c>
      <c r="G22" s="325"/>
    </row>
    <row r="23" spans="1:7" ht="15.75">
      <c r="A23" s="333">
        <v>17</v>
      </c>
      <c r="B23" s="491"/>
      <c r="C23" s="337" t="s">
        <v>46</v>
      </c>
      <c r="D23" s="338" t="s">
        <v>21</v>
      </c>
      <c r="E23" s="339" t="s">
        <v>31</v>
      </c>
      <c r="F23" s="323"/>
      <c r="G23" s="325"/>
    </row>
    <row r="24" spans="1:7" ht="15.75">
      <c r="A24" s="333">
        <v>18</v>
      </c>
      <c r="B24" s="491"/>
      <c r="C24" s="337" t="s">
        <v>47</v>
      </c>
      <c r="D24" s="338" t="s">
        <v>48</v>
      </c>
      <c r="E24" s="339" t="s">
        <v>49</v>
      </c>
      <c r="F24" s="322">
        <v>9.99</v>
      </c>
      <c r="G24" s="325"/>
    </row>
    <row r="25" spans="1:7" ht="15.75">
      <c r="A25" s="333">
        <v>19</v>
      </c>
      <c r="B25" s="491"/>
      <c r="C25" s="337" t="s">
        <v>50</v>
      </c>
      <c r="D25" s="338" t="s">
        <v>51</v>
      </c>
      <c r="E25" s="339" t="s">
        <v>9</v>
      </c>
      <c r="F25" s="323">
        <v>18.88</v>
      </c>
      <c r="G25" s="325"/>
    </row>
    <row r="26" spans="1:7" ht="15.75">
      <c r="A26" s="333">
        <v>20</v>
      </c>
      <c r="B26" s="491"/>
      <c r="C26" s="337" t="s">
        <v>52</v>
      </c>
      <c r="D26" s="338" t="s">
        <v>53</v>
      </c>
      <c r="E26" s="339" t="s">
        <v>49</v>
      </c>
      <c r="F26" s="322">
        <v>10.99</v>
      </c>
      <c r="G26" s="325"/>
    </row>
    <row r="27" spans="1:7" ht="15.75">
      <c r="A27" s="333">
        <v>21</v>
      </c>
      <c r="B27" s="491"/>
      <c r="C27" s="337" t="s">
        <v>54</v>
      </c>
      <c r="D27" s="338" t="s">
        <v>55</v>
      </c>
      <c r="E27" s="339" t="s">
        <v>49</v>
      </c>
      <c r="F27" s="323"/>
      <c r="G27" s="325"/>
    </row>
    <row r="28" spans="1:7" ht="15.75">
      <c r="A28" s="333">
        <v>22</v>
      </c>
      <c r="B28" s="491"/>
      <c r="C28" s="337" t="s">
        <v>52</v>
      </c>
      <c r="D28" s="338" t="s">
        <v>8</v>
      </c>
      <c r="E28" s="339" t="s">
        <v>49</v>
      </c>
      <c r="F28" s="322">
        <v>8.8800000000000008</v>
      </c>
      <c r="G28" s="325"/>
    </row>
    <row r="29" spans="1:7" ht="15.75">
      <c r="A29" s="333">
        <v>23</v>
      </c>
      <c r="B29" s="491"/>
      <c r="C29" s="337" t="s">
        <v>61</v>
      </c>
      <c r="D29" s="338" t="s">
        <v>62</v>
      </c>
      <c r="E29" s="339" t="s">
        <v>12</v>
      </c>
      <c r="F29" s="323">
        <v>4.4800000000000004</v>
      </c>
      <c r="G29" s="325"/>
    </row>
    <row r="30" spans="1:7" ht="15.75">
      <c r="A30" s="333">
        <v>24</v>
      </c>
      <c r="B30" s="491"/>
      <c r="C30" s="337" t="s">
        <v>61</v>
      </c>
      <c r="D30" s="338" t="s">
        <v>8</v>
      </c>
      <c r="E30" s="339" t="s">
        <v>12</v>
      </c>
      <c r="F30" s="322">
        <v>4.4800000000000004</v>
      </c>
      <c r="G30" s="325"/>
    </row>
    <row r="31" spans="1:7" ht="15.75">
      <c r="A31" s="333">
        <v>25</v>
      </c>
      <c r="B31" s="491"/>
      <c r="C31" s="337" t="s">
        <v>66</v>
      </c>
      <c r="D31" s="338" t="s">
        <v>8</v>
      </c>
      <c r="E31" s="339" t="s">
        <v>31</v>
      </c>
      <c r="F31" s="322">
        <v>2.99</v>
      </c>
      <c r="G31" s="325"/>
    </row>
    <row r="32" spans="1:7" ht="15.75">
      <c r="A32" s="333">
        <v>26</v>
      </c>
      <c r="B32" s="491"/>
      <c r="C32" s="337" t="s">
        <v>67</v>
      </c>
      <c r="D32" s="338" t="s">
        <v>68</v>
      </c>
      <c r="E32" s="339" t="s">
        <v>69</v>
      </c>
      <c r="F32" s="322">
        <v>2.99</v>
      </c>
      <c r="G32" s="325"/>
    </row>
    <row r="33" spans="1:7" ht="15.75">
      <c r="A33" s="333">
        <v>27</v>
      </c>
      <c r="B33" s="491"/>
      <c r="C33" s="337" t="s">
        <v>70</v>
      </c>
      <c r="D33" s="338" t="s">
        <v>71</v>
      </c>
      <c r="E33" s="339" t="s">
        <v>105</v>
      </c>
      <c r="F33" s="322">
        <v>5.29</v>
      </c>
      <c r="G33" s="325"/>
    </row>
    <row r="34" spans="1:7" ht="15.75">
      <c r="A34" s="333">
        <v>28</v>
      </c>
      <c r="B34" s="491"/>
      <c r="C34" s="337" t="s">
        <v>72</v>
      </c>
      <c r="D34" s="338" t="s">
        <v>73</v>
      </c>
      <c r="E34" s="339" t="s">
        <v>74</v>
      </c>
      <c r="F34" s="322">
        <v>5.93</v>
      </c>
      <c r="G34" s="325"/>
    </row>
    <row r="35" spans="1:7" ht="15.75">
      <c r="A35" s="333">
        <v>29</v>
      </c>
      <c r="B35" s="491"/>
      <c r="C35" s="337" t="s">
        <v>72</v>
      </c>
      <c r="D35" s="338" t="s">
        <v>8</v>
      </c>
      <c r="E35" s="339" t="s">
        <v>74</v>
      </c>
      <c r="F35" s="322">
        <v>5.93</v>
      </c>
      <c r="G35" s="325"/>
    </row>
    <row r="36" spans="1:7" ht="15.75">
      <c r="A36" s="333">
        <v>30</v>
      </c>
      <c r="B36" s="491"/>
      <c r="C36" s="337" t="s">
        <v>88</v>
      </c>
      <c r="D36" s="338" t="s">
        <v>8</v>
      </c>
      <c r="E36" s="339" t="s">
        <v>82</v>
      </c>
      <c r="F36" s="322">
        <v>2.69</v>
      </c>
      <c r="G36" s="325"/>
    </row>
    <row r="37" spans="1:7" ht="15.75">
      <c r="A37" s="333">
        <v>31</v>
      </c>
      <c r="B37" s="491"/>
      <c r="C37" s="341" t="s">
        <v>89</v>
      </c>
      <c r="D37" s="342" t="s">
        <v>90</v>
      </c>
      <c r="E37" s="343" t="s">
        <v>91</v>
      </c>
      <c r="F37" s="322">
        <v>4.99</v>
      </c>
      <c r="G37" s="325"/>
    </row>
    <row r="38" spans="1:7" ht="16.5" thickBot="1">
      <c r="A38" s="333">
        <v>32</v>
      </c>
      <c r="B38" s="492"/>
      <c r="C38" s="344" t="s">
        <v>92</v>
      </c>
      <c r="D38" s="345" t="s">
        <v>93</v>
      </c>
      <c r="E38" s="346" t="s">
        <v>94</v>
      </c>
      <c r="F38" s="322">
        <v>5.89</v>
      </c>
      <c r="G38" s="325"/>
    </row>
    <row r="39" spans="1:7" ht="15.75">
      <c r="A39" s="333">
        <v>33</v>
      </c>
      <c r="B39" s="490" t="s">
        <v>254</v>
      </c>
      <c r="C39" s="334" t="s">
        <v>10</v>
      </c>
      <c r="D39" s="335" t="s">
        <v>11</v>
      </c>
      <c r="E39" s="336" t="s">
        <v>12</v>
      </c>
      <c r="F39" s="322">
        <v>4.1900000000000004</v>
      </c>
      <c r="G39" s="325"/>
    </row>
    <row r="40" spans="1:7" ht="15.75">
      <c r="A40" s="333">
        <v>34</v>
      </c>
      <c r="B40" s="491"/>
      <c r="C40" s="337" t="s">
        <v>10</v>
      </c>
      <c r="D40" s="338" t="s">
        <v>8</v>
      </c>
      <c r="E40" s="339" t="s">
        <v>13</v>
      </c>
      <c r="F40" s="322">
        <v>4.1900000000000004</v>
      </c>
      <c r="G40" s="325"/>
    </row>
    <row r="41" spans="1:7" ht="15.75">
      <c r="A41" s="333">
        <v>35</v>
      </c>
      <c r="B41" s="491"/>
      <c r="C41" s="337" t="s">
        <v>14</v>
      </c>
      <c r="D41" s="338" t="s">
        <v>15</v>
      </c>
      <c r="E41" s="339" t="s">
        <v>103</v>
      </c>
      <c r="F41" s="322">
        <v>22.89</v>
      </c>
      <c r="G41" s="325"/>
    </row>
    <row r="42" spans="1:7" ht="15.75">
      <c r="A42" s="333">
        <v>36</v>
      </c>
      <c r="B42" s="491"/>
      <c r="C42" s="337" t="s">
        <v>14</v>
      </c>
      <c r="D42" s="338" t="s">
        <v>104</v>
      </c>
      <c r="E42" s="339" t="s">
        <v>103</v>
      </c>
      <c r="F42" s="323"/>
      <c r="G42" s="325"/>
    </row>
    <row r="43" spans="1:7" ht="15.75">
      <c r="A43" s="333">
        <v>37</v>
      </c>
      <c r="B43" s="491"/>
      <c r="C43" s="337" t="s">
        <v>34</v>
      </c>
      <c r="D43" s="338" t="s">
        <v>35</v>
      </c>
      <c r="E43" s="339" t="s">
        <v>36</v>
      </c>
      <c r="F43" s="322">
        <v>5.39</v>
      </c>
      <c r="G43" s="325"/>
    </row>
    <row r="44" spans="1:7" ht="15.75">
      <c r="A44" s="333">
        <v>38</v>
      </c>
      <c r="B44" s="491"/>
      <c r="C44" s="337" t="s">
        <v>34</v>
      </c>
      <c r="D44" s="338" t="s">
        <v>37</v>
      </c>
      <c r="E44" s="339" t="s">
        <v>36</v>
      </c>
      <c r="F44" s="322">
        <v>3.99</v>
      </c>
      <c r="G44" s="325"/>
    </row>
    <row r="45" spans="1:7" ht="15.75">
      <c r="A45" s="333">
        <v>39</v>
      </c>
      <c r="B45" s="491"/>
      <c r="C45" s="337" t="s">
        <v>38</v>
      </c>
      <c r="D45" s="338" t="s">
        <v>121</v>
      </c>
      <c r="E45" s="339" t="s">
        <v>39</v>
      </c>
      <c r="F45" s="322">
        <v>7.86</v>
      </c>
      <c r="G45" s="325"/>
    </row>
    <row r="46" spans="1:7" ht="15.75">
      <c r="A46" s="333">
        <v>40</v>
      </c>
      <c r="B46" s="491"/>
      <c r="C46" s="337" t="s">
        <v>38</v>
      </c>
      <c r="D46" s="338" t="s">
        <v>16</v>
      </c>
      <c r="E46" s="339" t="s">
        <v>39</v>
      </c>
      <c r="F46" s="323">
        <v>6.59</v>
      </c>
      <c r="G46" s="325"/>
    </row>
    <row r="47" spans="1:7" ht="15.75">
      <c r="A47" s="333">
        <v>41</v>
      </c>
      <c r="B47" s="491"/>
      <c r="C47" s="337" t="s">
        <v>40</v>
      </c>
      <c r="D47" s="338" t="s">
        <v>41</v>
      </c>
      <c r="E47" s="339" t="s">
        <v>39</v>
      </c>
      <c r="F47" s="322">
        <v>2.89</v>
      </c>
      <c r="G47" s="325"/>
    </row>
    <row r="48" spans="1:7" ht="15.75">
      <c r="A48" s="333">
        <v>42</v>
      </c>
      <c r="B48" s="491"/>
      <c r="C48" s="337" t="s">
        <v>40</v>
      </c>
      <c r="D48" s="338" t="s">
        <v>16</v>
      </c>
      <c r="E48" s="339" t="s">
        <v>39</v>
      </c>
      <c r="F48" s="322">
        <v>2.86</v>
      </c>
      <c r="G48" s="325"/>
    </row>
    <row r="49" spans="1:7" ht="15.75">
      <c r="A49" s="333">
        <v>43</v>
      </c>
      <c r="B49" s="491"/>
      <c r="C49" s="337" t="s">
        <v>58</v>
      </c>
      <c r="D49" s="338" t="s">
        <v>59</v>
      </c>
      <c r="E49" s="339" t="s">
        <v>60</v>
      </c>
      <c r="F49" s="322">
        <v>3.49</v>
      </c>
      <c r="G49" s="325"/>
    </row>
    <row r="50" spans="1:7" ht="15.75">
      <c r="A50" s="333">
        <v>44</v>
      </c>
      <c r="B50" s="491"/>
      <c r="C50" s="337" t="s">
        <v>63</v>
      </c>
      <c r="D50" s="338" t="s">
        <v>64</v>
      </c>
      <c r="E50" s="339" t="s">
        <v>39</v>
      </c>
      <c r="F50" s="322">
        <v>5.48</v>
      </c>
      <c r="G50" s="325"/>
    </row>
    <row r="51" spans="1:7" ht="15.75">
      <c r="A51" s="333">
        <v>45</v>
      </c>
      <c r="B51" s="491"/>
      <c r="C51" s="337" t="s">
        <v>63</v>
      </c>
      <c r="D51" s="338" t="s">
        <v>65</v>
      </c>
      <c r="E51" s="339" t="s">
        <v>39</v>
      </c>
      <c r="F51" s="323"/>
      <c r="G51" s="325"/>
    </row>
    <row r="52" spans="1:7" ht="15.75">
      <c r="A52" s="333">
        <v>46</v>
      </c>
      <c r="B52" s="491"/>
      <c r="C52" s="337" t="s">
        <v>75</v>
      </c>
      <c r="D52" s="338" t="s">
        <v>76</v>
      </c>
      <c r="E52" s="339" t="s">
        <v>77</v>
      </c>
      <c r="F52" s="323"/>
      <c r="G52" s="325"/>
    </row>
    <row r="53" spans="1:7" ht="15.75">
      <c r="A53" s="333">
        <v>47</v>
      </c>
      <c r="B53" s="491"/>
      <c r="C53" s="337" t="s">
        <v>78</v>
      </c>
      <c r="D53" s="338" t="s">
        <v>79</v>
      </c>
      <c r="E53" s="339" t="s">
        <v>80</v>
      </c>
      <c r="F53" s="323"/>
      <c r="G53" s="325"/>
    </row>
    <row r="54" spans="1:7" ht="15.75">
      <c r="A54" s="333">
        <v>48</v>
      </c>
      <c r="B54" s="491"/>
      <c r="C54" s="337" t="s">
        <v>81</v>
      </c>
      <c r="D54" s="338" t="s">
        <v>41</v>
      </c>
      <c r="E54" s="339" t="s">
        <v>228</v>
      </c>
      <c r="F54" s="322">
        <v>17.89</v>
      </c>
      <c r="G54" s="325"/>
    </row>
    <row r="55" spans="1:7" ht="15.75">
      <c r="A55" s="333">
        <v>49</v>
      </c>
      <c r="B55" s="491"/>
      <c r="C55" s="337" t="s">
        <v>81</v>
      </c>
      <c r="D55" s="338" t="s">
        <v>8</v>
      </c>
      <c r="E55" s="339" t="s">
        <v>228</v>
      </c>
      <c r="F55" s="322">
        <v>16.79</v>
      </c>
      <c r="G55" s="325"/>
    </row>
    <row r="56" spans="1:7" ht="15.75">
      <c r="A56" s="333">
        <v>50</v>
      </c>
      <c r="B56" s="491"/>
      <c r="C56" s="337" t="s">
        <v>83</v>
      </c>
      <c r="D56" s="338" t="s">
        <v>84</v>
      </c>
      <c r="E56" s="339" t="s">
        <v>85</v>
      </c>
      <c r="F56" s="322">
        <v>20.89</v>
      </c>
      <c r="G56" s="325"/>
    </row>
    <row r="57" spans="1:7" ht="15.75">
      <c r="A57" s="333">
        <v>51</v>
      </c>
      <c r="B57" s="491"/>
      <c r="C57" s="341" t="s">
        <v>83</v>
      </c>
      <c r="D57" s="342" t="s">
        <v>8</v>
      </c>
      <c r="E57" s="343" t="s">
        <v>85</v>
      </c>
      <c r="F57" s="322">
        <v>16.09</v>
      </c>
      <c r="G57" s="325"/>
    </row>
    <row r="58" spans="1:7" ht="16.5" thickBot="1">
      <c r="A58" s="333">
        <v>52</v>
      </c>
      <c r="B58" s="492"/>
      <c r="C58" s="344" t="s">
        <v>86</v>
      </c>
      <c r="D58" s="345" t="s">
        <v>87</v>
      </c>
      <c r="E58" s="346" t="s">
        <v>107</v>
      </c>
      <c r="F58" s="322">
        <v>2.79</v>
      </c>
      <c r="G58" s="325"/>
    </row>
    <row r="59" spans="1:7" ht="15.75">
      <c r="A59" s="333">
        <v>53</v>
      </c>
      <c r="B59" s="490" t="s">
        <v>255</v>
      </c>
      <c r="C59" s="334" t="s">
        <v>95</v>
      </c>
      <c r="D59" s="335" t="s">
        <v>96</v>
      </c>
      <c r="E59" s="336" t="s">
        <v>97</v>
      </c>
      <c r="F59" s="322">
        <v>11.98</v>
      </c>
      <c r="G59" s="325"/>
    </row>
    <row r="60" spans="1:7" ht="15.75">
      <c r="A60" s="333">
        <v>54</v>
      </c>
      <c r="B60" s="491"/>
      <c r="C60" s="337" t="s">
        <v>98</v>
      </c>
      <c r="D60" s="338" t="s">
        <v>99</v>
      </c>
      <c r="E60" s="339" t="s">
        <v>97</v>
      </c>
      <c r="F60" s="322">
        <v>42.9</v>
      </c>
      <c r="G60" s="325"/>
    </row>
    <row r="61" spans="1:7" ht="15.75">
      <c r="A61" s="333">
        <v>55</v>
      </c>
      <c r="B61" s="491"/>
      <c r="C61" s="337" t="s">
        <v>100</v>
      </c>
      <c r="D61" s="338" t="s">
        <v>101</v>
      </c>
      <c r="E61" s="339" t="s">
        <v>102</v>
      </c>
      <c r="F61" s="323">
        <v>9.99</v>
      </c>
      <c r="G61" s="325"/>
    </row>
    <row r="62" spans="1:7" ht="16.5" thickBot="1">
      <c r="A62" s="333">
        <v>56</v>
      </c>
      <c r="B62" s="492"/>
      <c r="C62" s="337" t="s">
        <v>56</v>
      </c>
      <c r="D62" s="338" t="s">
        <v>57</v>
      </c>
      <c r="E62" s="339" t="s">
        <v>49</v>
      </c>
      <c r="F62" s="322">
        <v>12.97</v>
      </c>
      <c r="G62" s="325"/>
    </row>
    <row r="63" spans="1:7" ht="16.5" thickBot="1">
      <c r="A63" s="324"/>
      <c r="B63" s="329"/>
      <c r="C63" s="329"/>
      <c r="D63" s="329"/>
      <c r="E63" s="327"/>
      <c r="F63" s="327"/>
      <c r="G63" s="325"/>
    </row>
    <row r="64" spans="1:7" ht="15.75">
      <c r="A64" s="324"/>
      <c r="B64" s="512" t="s">
        <v>149</v>
      </c>
      <c r="C64" s="513"/>
      <c r="D64" s="513"/>
      <c r="E64" s="513"/>
      <c r="F64" s="513"/>
      <c r="G64" s="514"/>
    </row>
    <row r="65" spans="1:7" ht="15.75">
      <c r="A65" s="324"/>
      <c r="B65" s="515" t="s">
        <v>162</v>
      </c>
      <c r="C65" s="516"/>
      <c r="D65" s="516"/>
      <c r="E65" s="516"/>
      <c r="F65" s="516"/>
      <c r="G65" s="516"/>
    </row>
    <row r="66" spans="1:7" ht="16.5" thickBot="1">
      <c r="A66" s="324"/>
      <c r="B66" s="517" t="s">
        <v>235</v>
      </c>
      <c r="C66" s="518"/>
      <c r="D66" s="518"/>
      <c r="E66" s="518"/>
      <c r="F66" s="518"/>
      <c r="G66" s="519"/>
    </row>
  </sheetData>
  <sheetProtection password="ECE5" sheet="1" objects="1" scenarios="1"/>
  <mergeCells count="9">
    <mergeCell ref="B59:B62"/>
    <mergeCell ref="B64:G64"/>
    <mergeCell ref="B65:G65"/>
    <mergeCell ref="B66:G66"/>
    <mergeCell ref="B1:F1"/>
    <mergeCell ref="B2:F2"/>
    <mergeCell ref="B4:F4"/>
    <mergeCell ref="B7:B38"/>
    <mergeCell ref="B39:B58"/>
  </mergeCells>
  <phoneticPr fontId="24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N63" sqref="N63"/>
    </sheetView>
  </sheetViews>
  <sheetFormatPr defaultRowHeight="15"/>
  <cols>
    <col min="1" max="1" width="3.28515625" customWidth="1"/>
    <col min="2" max="2" width="3.85546875" customWidth="1"/>
    <col min="3" max="3" width="33.28515625" bestFit="1" customWidth="1"/>
    <col min="4" max="4" width="17" bestFit="1" customWidth="1"/>
    <col min="6" max="7" width="9.140625" style="41"/>
    <col min="8" max="8" width="9.140625" style="41" customWidth="1"/>
    <col min="9" max="9" width="9.140625" style="41"/>
    <col min="10" max="11" width="10.42578125" style="41" customWidth="1"/>
    <col min="12" max="14" width="10.42578125" style="66" customWidth="1"/>
    <col min="15" max="15" width="10.7109375" bestFit="1" customWidth="1"/>
    <col min="16" max="16" width="12.7109375" bestFit="1" customWidth="1"/>
  </cols>
  <sheetData>
    <row r="1" spans="1:16">
      <c r="A1" s="499" t="s">
        <v>137</v>
      </c>
      <c r="B1" s="499"/>
      <c r="C1" s="499"/>
      <c r="D1" s="499"/>
      <c r="E1" s="499"/>
      <c r="F1" s="499"/>
      <c r="G1" s="499"/>
      <c r="H1" s="40"/>
      <c r="I1" s="40"/>
      <c r="J1" s="40"/>
      <c r="K1" s="40"/>
      <c r="L1" s="154"/>
      <c r="M1" s="154"/>
      <c r="N1" s="154"/>
    </row>
    <row r="2" spans="1:16">
      <c r="A2" s="499" t="s">
        <v>139</v>
      </c>
      <c r="B2" s="499"/>
      <c r="C2" s="499"/>
      <c r="D2" s="499"/>
      <c r="E2" s="499"/>
      <c r="F2" s="499"/>
      <c r="G2" s="499"/>
      <c r="H2" s="40"/>
      <c r="I2" s="40"/>
      <c r="J2" s="40"/>
      <c r="K2" s="40"/>
      <c r="L2" s="154"/>
      <c r="M2" s="154"/>
      <c r="N2" s="154"/>
    </row>
    <row r="3" spans="1:16">
      <c r="A3" s="500" t="s">
        <v>140</v>
      </c>
      <c r="B3" s="500"/>
      <c r="C3" s="500"/>
      <c r="D3" s="500"/>
      <c r="E3" s="500"/>
      <c r="F3" s="500"/>
    </row>
    <row r="4" spans="1:16" ht="15.75" thickBot="1">
      <c r="A4" s="17"/>
      <c r="B4" s="17"/>
      <c r="C4" s="17"/>
      <c r="D4" s="17"/>
      <c r="E4" s="17"/>
    </row>
    <row r="5" spans="1:16" ht="15" customHeight="1">
      <c r="A5" s="532" t="s">
        <v>141</v>
      </c>
      <c r="B5" s="533"/>
      <c r="C5" s="533"/>
      <c r="D5" s="533"/>
      <c r="E5" s="534"/>
      <c r="F5" s="530" t="s">
        <v>143</v>
      </c>
      <c r="G5" s="525" t="s">
        <v>172</v>
      </c>
      <c r="H5" s="525" t="s">
        <v>171</v>
      </c>
      <c r="I5" s="523" t="s">
        <v>170</v>
      </c>
      <c r="J5" s="523" t="s">
        <v>229</v>
      </c>
      <c r="K5" s="523" t="s">
        <v>234</v>
      </c>
      <c r="L5" s="523" t="s">
        <v>242</v>
      </c>
      <c r="M5" s="523" t="s">
        <v>258</v>
      </c>
      <c r="N5" s="523" t="s">
        <v>279</v>
      </c>
      <c r="O5" s="37" t="s">
        <v>151</v>
      </c>
      <c r="P5" s="37" t="s">
        <v>151</v>
      </c>
    </row>
    <row r="6" spans="1:16" ht="15.75" thickBot="1">
      <c r="A6" s="535" t="s">
        <v>0</v>
      </c>
      <c r="B6" s="536"/>
      <c r="C6" s="537"/>
      <c r="D6" s="18" t="s">
        <v>1</v>
      </c>
      <c r="E6" s="58" t="s">
        <v>138</v>
      </c>
      <c r="F6" s="531"/>
      <c r="G6" s="526"/>
      <c r="H6" s="526"/>
      <c r="I6" s="524"/>
      <c r="J6" s="524"/>
      <c r="K6" s="524"/>
      <c r="L6" s="524"/>
      <c r="M6" s="524"/>
      <c r="N6" s="524"/>
      <c r="O6" s="59" t="s">
        <v>152</v>
      </c>
      <c r="P6" s="37" t="s">
        <v>153</v>
      </c>
    </row>
    <row r="7" spans="1:16" ht="16.5" thickBot="1">
      <c r="A7">
        <v>1</v>
      </c>
      <c r="B7" s="421" t="s">
        <v>221</v>
      </c>
      <c r="C7" s="11" t="s">
        <v>2</v>
      </c>
      <c r="D7" s="12" t="s">
        <v>3</v>
      </c>
      <c r="E7" s="60" t="s">
        <v>4</v>
      </c>
      <c r="F7" s="43">
        <v>5.99</v>
      </c>
      <c r="G7" s="42">
        <v>5.99</v>
      </c>
      <c r="H7" s="42">
        <v>5.99</v>
      </c>
      <c r="I7" s="87">
        <v>6.39</v>
      </c>
      <c r="J7" s="74">
        <v>6.39</v>
      </c>
      <c r="K7" s="137">
        <v>6.89</v>
      </c>
      <c r="L7" s="169">
        <v>6.89</v>
      </c>
      <c r="M7" s="198">
        <v>7.99</v>
      </c>
      <c r="N7" s="359">
        <v>7.99</v>
      </c>
      <c r="O7" s="67">
        <f>N7*100/M7-100</f>
        <v>0</v>
      </c>
      <c r="P7" s="38">
        <f>N7*100/F7-100</f>
        <v>33.388981636060095</v>
      </c>
    </row>
    <row r="8" spans="1:16" ht="16.5" thickBot="1">
      <c r="A8">
        <v>2</v>
      </c>
      <c r="B8" s="422"/>
      <c r="C8" s="13" t="s">
        <v>2</v>
      </c>
      <c r="D8" s="14" t="s">
        <v>5</v>
      </c>
      <c r="E8" s="60" t="s">
        <v>6</v>
      </c>
      <c r="F8" s="43">
        <v>5.99</v>
      </c>
      <c r="G8" s="42">
        <v>5.99</v>
      </c>
      <c r="H8" s="42">
        <v>5.99</v>
      </c>
      <c r="I8" s="87">
        <v>7.99</v>
      </c>
      <c r="J8" s="122">
        <v>7.99</v>
      </c>
      <c r="K8" s="143">
        <v>7.99</v>
      </c>
      <c r="L8" s="168">
        <v>6.99</v>
      </c>
      <c r="M8" s="200">
        <v>7.99</v>
      </c>
      <c r="N8" s="354">
        <v>7.99</v>
      </c>
      <c r="O8" s="67">
        <f t="shared" ref="O8:O63" si="0">N8*100/M8-100</f>
        <v>0</v>
      </c>
      <c r="P8" s="38">
        <f t="shared" ref="P8:P63" si="1">N8*100/F8-100</f>
        <v>33.388981636060095</v>
      </c>
    </row>
    <row r="9" spans="1:16" ht="16.5" thickBot="1">
      <c r="A9">
        <v>3</v>
      </c>
      <c r="B9" s="422"/>
      <c r="C9" s="13" t="s">
        <v>7</v>
      </c>
      <c r="D9" s="14" t="s">
        <v>8</v>
      </c>
      <c r="E9" s="60" t="s">
        <v>9</v>
      </c>
      <c r="F9" s="43">
        <v>18.489999999999998</v>
      </c>
      <c r="G9" s="42">
        <v>18.489999999999998</v>
      </c>
      <c r="H9" s="42">
        <v>18.489999999999998</v>
      </c>
      <c r="I9" s="89">
        <v>18.989999999999998</v>
      </c>
      <c r="J9" s="75">
        <v>16.850000000000001</v>
      </c>
      <c r="K9" s="138">
        <v>17.59</v>
      </c>
      <c r="L9" s="75">
        <v>16.98</v>
      </c>
      <c r="M9" s="200">
        <v>17.899999999999999</v>
      </c>
      <c r="N9" s="366">
        <v>17.59</v>
      </c>
      <c r="O9" s="67">
        <f t="shared" si="0"/>
        <v>-1.731843575418992</v>
      </c>
      <c r="P9" s="38">
        <f t="shared" si="1"/>
        <v>-4.8674959437533687</v>
      </c>
    </row>
    <row r="10" spans="1:16" ht="16.5" thickBot="1">
      <c r="A10">
        <v>4</v>
      </c>
      <c r="B10" s="422"/>
      <c r="C10" s="13" t="s">
        <v>17</v>
      </c>
      <c r="D10" s="14" t="s">
        <v>18</v>
      </c>
      <c r="E10" s="60" t="s">
        <v>9</v>
      </c>
      <c r="F10" s="43">
        <v>19.98</v>
      </c>
      <c r="G10" s="42">
        <v>17.98</v>
      </c>
      <c r="H10" s="42">
        <v>17.98</v>
      </c>
      <c r="I10" s="89">
        <v>19.98</v>
      </c>
      <c r="J10" s="128">
        <v>19.98</v>
      </c>
      <c r="K10" s="138">
        <v>19.8</v>
      </c>
      <c r="L10" s="128">
        <v>19.98</v>
      </c>
      <c r="M10" s="200">
        <v>21.9</v>
      </c>
      <c r="N10" s="354">
        <v>19.98</v>
      </c>
      <c r="O10" s="67">
        <f t="shared" si="0"/>
        <v>-8.7671232876712253</v>
      </c>
      <c r="P10" s="38">
        <f t="shared" si="1"/>
        <v>0</v>
      </c>
    </row>
    <row r="11" spans="1:16" ht="16.5" thickBot="1">
      <c r="A11">
        <v>5</v>
      </c>
      <c r="B11" s="422"/>
      <c r="C11" s="13" t="s">
        <v>17</v>
      </c>
      <c r="D11" s="14" t="s">
        <v>19</v>
      </c>
      <c r="E11" s="60" t="s">
        <v>9</v>
      </c>
      <c r="F11" s="46"/>
      <c r="G11" s="44"/>
      <c r="H11" s="44"/>
      <c r="I11" s="88"/>
      <c r="J11" s="76"/>
      <c r="K11" s="139"/>
      <c r="L11" s="165"/>
      <c r="M11" s="175"/>
      <c r="N11" s="317"/>
      <c r="O11" s="67"/>
      <c r="P11" s="38"/>
    </row>
    <row r="12" spans="1:16" ht="15.75" thickBot="1">
      <c r="A12">
        <v>6</v>
      </c>
      <c r="B12" s="422"/>
      <c r="C12" s="13" t="s">
        <v>20</v>
      </c>
      <c r="D12" s="14" t="s">
        <v>21</v>
      </c>
      <c r="E12" s="60" t="s">
        <v>9</v>
      </c>
      <c r="F12" s="46">
        <v>15.98</v>
      </c>
      <c r="G12" s="45">
        <v>19.95</v>
      </c>
      <c r="H12" s="45">
        <v>19.95</v>
      </c>
      <c r="I12" s="88">
        <v>21.79</v>
      </c>
      <c r="J12" s="77">
        <v>23.98</v>
      </c>
      <c r="K12" s="139">
        <v>23.98</v>
      </c>
      <c r="L12" s="128">
        <v>23.98</v>
      </c>
      <c r="M12" s="175">
        <v>24.9</v>
      </c>
      <c r="N12" s="175">
        <v>24.9</v>
      </c>
      <c r="O12" s="67">
        <f t="shared" si="0"/>
        <v>0</v>
      </c>
      <c r="P12" s="38">
        <f t="shared" si="1"/>
        <v>55.81977471839798</v>
      </c>
    </row>
    <row r="13" spans="1:16" ht="16.5" thickBot="1">
      <c r="A13">
        <v>7</v>
      </c>
      <c r="B13" s="422"/>
      <c r="C13" s="13" t="s">
        <v>22</v>
      </c>
      <c r="D13" s="14" t="s">
        <v>23</v>
      </c>
      <c r="E13" s="60" t="s">
        <v>9</v>
      </c>
      <c r="F13" s="43">
        <v>26.89</v>
      </c>
      <c r="G13" s="42">
        <v>26.89</v>
      </c>
      <c r="H13" s="42">
        <v>26.89</v>
      </c>
      <c r="I13" s="88">
        <v>27.98</v>
      </c>
      <c r="J13" s="88">
        <v>25.9</v>
      </c>
      <c r="K13" s="138">
        <v>25.9</v>
      </c>
      <c r="L13" s="75">
        <v>25.9</v>
      </c>
      <c r="M13" s="219">
        <v>28.9</v>
      </c>
      <c r="N13" s="366">
        <v>28.9</v>
      </c>
      <c r="O13" s="67">
        <f t="shared" si="0"/>
        <v>0</v>
      </c>
      <c r="P13" s="38">
        <f t="shared" si="1"/>
        <v>7.4748977314987002</v>
      </c>
    </row>
    <row r="14" spans="1:16" ht="16.5" thickBot="1">
      <c r="A14">
        <v>8</v>
      </c>
      <c r="B14" s="422"/>
      <c r="C14" s="13" t="s">
        <v>22</v>
      </c>
      <c r="D14" s="14" t="s">
        <v>24</v>
      </c>
      <c r="E14" s="60" t="s">
        <v>9</v>
      </c>
      <c r="F14" s="43">
        <v>22.98</v>
      </c>
      <c r="G14" s="42">
        <v>26.45</v>
      </c>
      <c r="H14" s="42">
        <v>26.45</v>
      </c>
      <c r="I14" s="89">
        <v>26.45</v>
      </c>
      <c r="J14" s="75">
        <v>24.9</v>
      </c>
      <c r="K14" s="138">
        <v>24.9</v>
      </c>
      <c r="L14" s="75">
        <v>24.9</v>
      </c>
      <c r="M14" s="219">
        <v>27.9</v>
      </c>
      <c r="N14" s="366">
        <v>27.9</v>
      </c>
      <c r="O14" s="67">
        <f t="shared" si="0"/>
        <v>0</v>
      </c>
      <c r="P14" s="38">
        <f t="shared" si="1"/>
        <v>21.409921671018282</v>
      </c>
    </row>
    <row r="15" spans="1:16" ht="16.5" thickBot="1">
      <c r="A15">
        <v>9</v>
      </c>
      <c r="B15" s="422"/>
      <c r="C15" s="13" t="s">
        <v>22</v>
      </c>
      <c r="D15" s="14" t="s">
        <v>25</v>
      </c>
      <c r="E15" s="60" t="s">
        <v>9</v>
      </c>
      <c r="F15" s="43">
        <v>29.89</v>
      </c>
      <c r="G15" s="43">
        <v>29.89</v>
      </c>
      <c r="H15" s="43">
        <v>29.89</v>
      </c>
      <c r="I15" s="89">
        <v>34.9</v>
      </c>
      <c r="J15" s="128">
        <v>34.9</v>
      </c>
      <c r="K15" s="145">
        <v>34.9</v>
      </c>
      <c r="L15" s="128">
        <v>29.98</v>
      </c>
      <c r="M15" s="200">
        <v>29.9</v>
      </c>
      <c r="N15" s="354">
        <v>29.9</v>
      </c>
      <c r="O15" s="67">
        <f t="shared" si="0"/>
        <v>0</v>
      </c>
      <c r="P15" s="38">
        <f t="shared" si="1"/>
        <v>3.3456005352960005E-2</v>
      </c>
    </row>
    <row r="16" spans="1:16" ht="16.5" thickBot="1">
      <c r="A16">
        <v>10</v>
      </c>
      <c r="B16" s="422"/>
      <c r="C16" s="13" t="s">
        <v>26</v>
      </c>
      <c r="D16" s="14" t="s">
        <v>27</v>
      </c>
      <c r="E16" s="60" t="s">
        <v>4</v>
      </c>
      <c r="F16" s="43">
        <v>5.99</v>
      </c>
      <c r="G16" s="42">
        <v>5.99</v>
      </c>
      <c r="H16" s="42">
        <v>5.99</v>
      </c>
      <c r="I16" s="88">
        <v>5.49</v>
      </c>
      <c r="J16" s="75">
        <v>5.49</v>
      </c>
      <c r="K16" s="138">
        <v>5.98</v>
      </c>
      <c r="L16" s="75">
        <v>5.98</v>
      </c>
      <c r="M16" s="200">
        <v>6.49</v>
      </c>
      <c r="N16" s="316">
        <v>6.98</v>
      </c>
      <c r="O16" s="67">
        <f t="shared" si="0"/>
        <v>7.5500770416024636</v>
      </c>
      <c r="P16" s="38">
        <f t="shared" si="1"/>
        <v>16.527545909849749</v>
      </c>
    </row>
    <row r="17" spans="1:16" ht="16.5" thickBot="1">
      <c r="A17">
        <v>11</v>
      </c>
      <c r="B17" s="422"/>
      <c r="C17" s="13" t="s">
        <v>28</v>
      </c>
      <c r="D17" s="14" t="s">
        <v>27</v>
      </c>
      <c r="E17" s="60" t="s">
        <v>6</v>
      </c>
      <c r="F17" s="43">
        <v>5.49</v>
      </c>
      <c r="G17" s="42">
        <v>5.49</v>
      </c>
      <c r="H17" s="42">
        <v>5.49</v>
      </c>
      <c r="I17" s="88">
        <v>5.49</v>
      </c>
      <c r="J17" s="75">
        <v>5.98</v>
      </c>
      <c r="K17" s="138">
        <v>5.98</v>
      </c>
      <c r="L17" s="75">
        <v>5.98</v>
      </c>
      <c r="M17" s="200">
        <v>6.49</v>
      </c>
      <c r="N17" s="316">
        <v>6.89</v>
      </c>
      <c r="O17" s="67">
        <f t="shared" si="0"/>
        <v>6.1633281972265053</v>
      </c>
      <c r="P17" s="38">
        <f t="shared" si="1"/>
        <v>25.50091074681238</v>
      </c>
    </row>
    <row r="18" spans="1:16" ht="16.5" thickBot="1">
      <c r="A18">
        <v>12</v>
      </c>
      <c r="B18" s="422"/>
      <c r="C18" s="13" t="s">
        <v>29</v>
      </c>
      <c r="D18" s="14" t="s">
        <v>30</v>
      </c>
      <c r="E18" s="60" t="s">
        <v>31</v>
      </c>
      <c r="F18" s="46">
        <v>9.98</v>
      </c>
      <c r="G18" s="45">
        <v>14.98</v>
      </c>
      <c r="H18" s="45">
        <v>14.98</v>
      </c>
      <c r="I18" s="88">
        <v>19.98</v>
      </c>
      <c r="J18" s="88">
        <v>19.98</v>
      </c>
      <c r="K18" s="139">
        <v>19.98</v>
      </c>
      <c r="L18" s="75">
        <v>19.98</v>
      </c>
      <c r="M18" s="175">
        <v>18.899999999999999</v>
      </c>
      <c r="N18" s="316">
        <v>18.98</v>
      </c>
      <c r="O18" s="67">
        <f t="shared" si="0"/>
        <v>0.42328042328043125</v>
      </c>
      <c r="P18" s="38">
        <f t="shared" si="1"/>
        <v>90.180360721442867</v>
      </c>
    </row>
    <row r="19" spans="1:16" ht="16.5" thickBot="1">
      <c r="A19">
        <v>13</v>
      </c>
      <c r="B19" s="422"/>
      <c r="C19" s="13" t="s">
        <v>29</v>
      </c>
      <c r="D19" s="14" t="s">
        <v>32</v>
      </c>
      <c r="E19" s="60" t="s">
        <v>31</v>
      </c>
      <c r="F19" s="43">
        <v>13.49</v>
      </c>
      <c r="G19" s="42">
        <v>14.98</v>
      </c>
      <c r="H19" s="42">
        <v>14.98</v>
      </c>
      <c r="I19" s="88">
        <v>17.89</v>
      </c>
      <c r="J19" s="75">
        <v>17.489999999999998</v>
      </c>
      <c r="K19" s="143">
        <v>15.98</v>
      </c>
      <c r="L19" s="168">
        <v>15.98</v>
      </c>
      <c r="M19" s="200">
        <v>17.489999999999998</v>
      </c>
      <c r="N19" s="316">
        <v>17.489999999999998</v>
      </c>
      <c r="O19" s="67">
        <f t="shared" si="0"/>
        <v>0</v>
      </c>
      <c r="P19" s="38">
        <f t="shared" si="1"/>
        <v>29.651593773165303</v>
      </c>
    </row>
    <row r="20" spans="1:16" ht="16.5" thickBot="1">
      <c r="A20">
        <v>14</v>
      </c>
      <c r="B20" s="422"/>
      <c r="C20" s="13" t="s">
        <v>29</v>
      </c>
      <c r="D20" s="14" t="s">
        <v>33</v>
      </c>
      <c r="E20" s="60" t="s">
        <v>31</v>
      </c>
      <c r="F20" s="43">
        <v>15.49</v>
      </c>
      <c r="G20" s="42">
        <v>16.489999999999998</v>
      </c>
      <c r="H20" s="42">
        <v>16.489999999999998</v>
      </c>
      <c r="I20" s="88">
        <v>17.98</v>
      </c>
      <c r="J20" s="128">
        <v>18.98</v>
      </c>
      <c r="K20" s="138">
        <v>18.98</v>
      </c>
      <c r="L20" s="128">
        <v>18.98</v>
      </c>
      <c r="M20" s="200">
        <v>17.89</v>
      </c>
      <c r="N20" s="316">
        <v>14.98</v>
      </c>
      <c r="O20" s="67">
        <f t="shared" si="0"/>
        <v>-16.26607043040805</v>
      </c>
      <c r="P20" s="38">
        <f t="shared" si="1"/>
        <v>-3.2924467398321582</v>
      </c>
    </row>
    <row r="21" spans="1:16" ht="16.5" thickBot="1">
      <c r="A21">
        <v>15</v>
      </c>
      <c r="B21" s="422"/>
      <c r="C21" s="13" t="s">
        <v>42</v>
      </c>
      <c r="D21" s="14" t="s">
        <v>43</v>
      </c>
      <c r="E21" s="60" t="s">
        <v>105</v>
      </c>
      <c r="F21" s="43">
        <v>2.79</v>
      </c>
      <c r="G21" s="42">
        <v>3.39</v>
      </c>
      <c r="H21" s="42">
        <v>3.39</v>
      </c>
      <c r="I21" s="89">
        <v>3.39</v>
      </c>
      <c r="J21" s="75">
        <v>3.39</v>
      </c>
      <c r="K21" s="138">
        <v>3.39</v>
      </c>
      <c r="L21" s="75">
        <v>3.39</v>
      </c>
      <c r="M21" s="75">
        <v>3.39</v>
      </c>
      <c r="N21" s="366">
        <v>5.59</v>
      </c>
      <c r="O21" s="67">
        <f t="shared" si="0"/>
        <v>64.896755162241874</v>
      </c>
      <c r="P21" s="38">
        <f t="shared" si="1"/>
        <v>100.35842293906811</v>
      </c>
    </row>
    <row r="22" spans="1:16" ht="16.5" thickBot="1">
      <c r="A22">
        <v>16</v>
      </c>
      <c r="B22" s="422"/>
      <c r="C22" s="13" t="s">
        <v>44</v>
      </c>
      <c r="D22" s="14" t="s">
        <v>45</v>
      </c>
      <c r="E22" s="60" t="s">
        <v>106</v>
      </c>
      <c r="F22" s="43">
        <v>3.95</v>
      </c>
      <c r="G22" s="42">
        <v>4.99</v>
      </c>
      <c r="H22" s="42">
        <v>4.99</v>
      </c>
      <c r="I22" s="88">
        <v>4.99</v>
      </c>
      <c r="J22" s="122">
        <v>3.98</v>
      </c>
      <c r="K22" s="143">
        <v>4.9000000000000004</v>
      </c>
      <c r="L22" s="75">
        <v>4.99</v>
      </c>
      <c r="M22" s="200">
        <v>5.98</v>
      </c>
      <c r="N22" s="316">
        <v>6.39</v>
      </c>
      <c r="O22" s="67">
        <f t="shared" si="0"/>
        <v>6.8561872909698991</v>
      </c>
      <c r="P22" s="38">
        <f t="shared" si="1"/>
        <v>61.772151898734165</v>
      </c>
    </row>
    <row r="23" spans="1:16" ht="16.5" thickBot="1">
      <c r="A23">
        <v>17</v>
      </c>
      <c r="B23" s="422"/>
      <c r="C23" s="13" t="s">
        <v>46</v>
      </c>
      <c r="D23" s="14" t="s">
        <v>21</v>
      </c>
      <c r="E23" s="60" t="s">
        <v>31</v>
      </c>
      <c r="F23" s="43">
        <v>4.9800000000000004</v>
      </c>
      <c r="G23" s="42">
        <v>4.9800000000000004</v>
      </c>
      <c r="H23" s="42">
        <v>4.9800000000000004</v>
      </c>
      <c r="I23" s="88">
        <v>4.9800000000000004</v>
      </c>
      <c r="J23" s="122">
        <v>4.29</v>
      </c>
      <c r="K23" s="147">
        <v>4.29</v>
      </c>
      <c r="L23" s="128">
        <v>9.49</v>
      </c>
      <c r="M23" s="200">
        <v>4.9800000000000004</v>
      </c>
      <c r="N23" s="366">
        <v>9.49</v>
      </c>
      <c r="O23" s="67">
        <f t="shared" si="0"/>
        <v>90.562248995983907</v>
      </c>
      <c r="P23" s="38">
        <f t="shared" si="1"/>
        <v>90.562248995983907</v>
      </c>
    </row>
    <row r="24" spans="1:16" ht="16.5" thickBot="1">
      <c r="A24">
        <v>18</v>
      </c>
      <c r="B24" s="422"/>
      <c r="C24" s="13" t="s">
        <v>47</v>
      </c>
      <c r="D24" s="14" t="s">
        <v>48</v>
      </c>
      <c r="E24" s="60" t="s">
        <v>49</v>
      </c>
      <c r="F24" s="46">
        <v>4.6900000000000004</v>
      </c>
      <c r="G24" s="44">
        <v>5.98</v>
      </c>
      <c r="H24" s="44">
        <v>5.98</v>
      </c>
      <c r="I24" s="89">
        <v>6.99</v>
      </c>
      <c r="J24" s="129">
        <v>7.79</v>
      </c>
      <c r="K24" s="144">
        <v>4.49</v>
      </c>
      <c r="L24" s="75">
        <v>6.99</v>
      </c>
      <c r="M24" s="175">
        <v>9.98</v>
      </c>
      <c r="N24" s="316">
        <v>9.98</v>
      </c>
      <c r="O24" s="67">
        <f t="shared" si="0"/>
        <v>0</v>
      </c>
      <c r="P24" s="38">
        <f t="shared" si="1"/>
        <v>112.79317697228143</v>
      </c>
    </row>
    <row r="25" spans="1:16" ht="16.5" thickBot="1">
      <c r="A25">
        <v>19</v>
      </c>
      <c r="B25" s="422"/>
      <c r="C25" s="13" t="s">
        <v>50</v>
      </c>
      <c r="D25" s="14" t="s">
        <v>51</v>
      </c>
      <c r="E25" s="60" t="s">
        <v>9</v>
      </c>
      <c r="F25" s="43">
        <v>16.899999999999999</v>
      </c>
      <c r="G25" s="42">
        <v>16.899999999999999</v>
      </c>
      <c r="H25" s="42">
        <v>16.899999999999999</v>
      </c>
      <c r="I25" s="88">
        <v>19.98</v>
      </c>
      <c r="J25" s="128">
        <v>21.9</v>
      </c>
      <c r="K25" s="145">
        <v>22.9</v>
      </c>
      <c r="L25" s="75">
        <v>22.9</v>
      </c>
      <c r="M25" s="75">
        <v>22.9</v>
      </c>
      <c r="N25" s="366">
        <v>22.98</v>
      </c>
      <c r="O25" s="67">
        <f t="shared" si="0"/>
        <v>0.34934497816594501</v>
      </c>
      <c r="P25" s="38">
        <f t="shared" si="1"/>
        <v>35.976331360946745</v>
      </c>
    </row>
    <row r="26" spans="1:16" ht="16.5" thickBot="1">
      <c r="A26">
        <v>20</v>
      </c>
      <c r="B26" s="422"/>
      <c r="C26" s="13" t="s">
        <v>52</v>
      </c>
      <c r="D26" s="14" t="s">
        <v>53</v>
      </c>
      <c r="E26" s="60" t="s">
        <v>49</v>
      </c>
      <c r="F26" s="43">
        <v>7.49</v>
      </c>
      <c r="G26" s="45">
        <v>7.79</v>
      </c>
      <c r="H26" s="45">
        <v>7.79</v>
      </c>
      <c r="I26" s="88">
        <v>8.98</v>
      </c>
      <c r="J26" s="77">
        <v>9.49</v>
      </c>
      <c r="K26" s="139">
        <v>10.49</v>
      </c>
      <c r="L26" s="75">
        <v>11.59</v>
      </c>
      <c r="M26" s="219">
        <v>11.98</v>
      </c>
      <c r="N26" s="316">
        <v>11.39</v>
      </c>
      <c r="O26" s="67">
        <f t="shared" si="0"/>
        <v>-4.9248747913188708</v>
      </c>
      <c r="P26" s="38">
        <f t="shared" si="1"/>
        <v>52.069425901201612</v>
      </c>
    </row>
    <row r="27" spans="1:16" ht="16.5" thickBot="1">
      <c r="A27">
        <v>21</v>
      </c>
      <c r="B27" s="422"/>
      <c r="C27" s="13" t="s">
        <v>54</v>
      </c>
      <c r="D27" s="14" t="s">
        <v>55</v>
      </c>
      <c r="E27" s="60" t="s">
        <v>49</v>
      </c>
      <c r="F27" s="46"/>
      <c r="G27" s="42"/>
      <c r="H27" s="42"/>
      <c r="I27" s="88"/>
      <c r="J27" s="75"/>
      <c r="K27" s="138"/>
      <c r="L27" s="75"/>
      <c r="M27" s="200"/>
      <c r="N27" s="316"/>
      <c r="O27" s="67"/>
      <c r="P27" s="38"/>
    </row>
    <row r="28" spans="1:16" ht="16.5" thickBot="1">
      <c r="A28">
        <v>22</v>
      </c>
      <c r="B28" s="422"/>
      <c r="C28" s="13" t="s">
        <v>52</v>
      </c>
      <c r="D28" s="14" t="s">
        <v>8</v>
      </c>
      <c r="E28" s="60" t="s">
        <v>49</v>
      </c>
      <c r="F28" s="43">
        <v>6.98</v>
      </c>
      <c r="G28" s="42">
        <v>7.29</v>
      </c>
      <c r="H28" s="42">
        <v>7.29</v>
      </c>
      <c r="I28" s="89">
        <v>8.49</v>
      </c>
      <c r="J28" s="75">
        <v>8.7899999999999991</v>
      </c>
      <c r="K28" s="138">
        <v>9.98</v>
      </c>
      <c r="L28" s="128">
        <v>9.98</v>
      </c>
      <c r="M28" s="200">
        <v>8.98</v>
      </c>
      <c r="N28" s="366">
        <v>9.98</v>
      </c>
      <c r="O28" s="67">
        <f t="shared" si="0"/>
        <v>11.1358574610245</v>
      </c>
      <c r="P28" s="38">
        <f t="shared" si="1"/>
        <v>42.979942693409726</v>
      </c>
    </row>
    <row r="29" spans="1:16" ht="16.5" thickBot="1">
      <c r="A29">
        <v>23</v>
      </c>
      <c r="B29" s="422"/>
      <c r="C29" s="13" t="s">
        <v>61</v>
      </c>
      <c r="D29" s="14" t="s">
        <v>62</v>
      </c>
      <c r="E29" s="60" t="s">
        <v>12</v>
      </c>
      <c r="F29" s="43">
        <v>3.89</v>
      </c>
      <c r="G29" s="42">
        <v>3.79</v>
      </c>
      <c r="H29" s="42">
        <v>3.79</v>
      </c>
      <c r="I29" s="88">
        <v>4.79</v>
      </c>
      <c r="J29" s="75">
        <v>4.8899999999999997</v>
      </c>
      <c r="K29" s="138">
        <v>4.8899999999999997</v>
      </c>
      <c r="L29" s="75">
        <v>5.98</v>
      </c>
      <c r="M29" s="200">
        <v>5.49</v>
      </c>
      <c r="N29" s="316">
        <v>5.59</v>
      </c>
      <c r="O29" s="67">
        <f t="shared" si="0"/>
        <v>1.8214936247723159</v>
      </c>
      <c r="P29" s="38">
        <f t="shared" si="1"/>
        <v>43.701799485861187</v>
      </c>
    </row>
    <row r="30" spans="1:16" ht="16.5" thickBot="1">
      <c r="A30">
        <v>24</v>
      </c>
      <c r="B30" s="422"/>
      <c r="C30" s="13" t="s">
        <v>61</v>
      </c>
      <c r="D30" s="14" t="s">
        <v>8</v>
      </c>
      <c r="E30" s="60" t="s">
        <v>12</v>
      </c>
      <c r="F30" s="43">
        <v>2.99</v>
      </c>
      <c r="G30" s="45">
        <v>3.49</v>
      </c>
      <c r="H30" s="45">
        <v>3.49</v>
      </c>
      <c r="I30" s="89">
        <v>4.6900000000000004</v>
      </c>
      <c r="J30" s="75">
        <v>4.6900000000000004</v>
      </c>
      <c r="K30" s="75">
        <v>4.6900000000000004</v>
      </c>
      <c r="L30" s="75">
        <v>5.89</v>
      </c>
      <c r="M30" s="175">
        <v>5.4</v>
      </c>
      <c r="N30" s="366">
        <v>5.49</v>
      </c>
      <c r="O30" s="67">
        <f t="shared" si="0"/>
        <v>1.6666666666666572</v>
      </c>
      <c r="P30" s="38">
        <f t="shared" si="1"/>
        <v>83.61204013377926</v>
      </c>
    </row>
    <row r="31" spans="1:16" ht="16.5" thickBot="1">
      <c r="A31">
        <v>25</v>
      </c>
      <c r="B31" s="422"/>
      <c r="C31" s="13" t="s">
        <v>66</v>
      </c>
      <c r="D31" s="14" t="s">
        <v>8</v>
      </c>
      <c r="E31" s="60" t="s">
        <v>31</v>
      </c>
      <c r="F31" s="43">
        <v>3.29</v>
      </c>
      <c r="G31" s="42">
        <v>3.59</v>
      </c>
      <c r="H31" s="42">
        <v>3.59</v>
      </c>
      <c r="I31" s="89">
        <v>6.59</v>
      </c>
      <c r="J31" s="128">
        <v>3.89</v>
      </c>
      <c r="K31" s="138">
        <v>3.89</v>
      </c>
      <c r="L31" s="75">
        <v>3.89</v>
      </c>
      <c r="M31" s="219">
        <v>4.49</v>
      </c>
      <c r="N31" s="366">
        <v>4.49</v>
      </c>
      <c r="O31" s="67">
        <f t="shared" si="0"/>
        <v>0</v>
      </c>
      <c r="P31" s="38">
        <f t="shared" si="1"/>
        <v>36.474164133738611</v>
      </c>
    </row>
    <row r="32" spans="1:16" ht="16.5" thickBot="1">
      <c r="A32">
        <v>26</v>
      </c>
      <c r="B32" s="422"/>
      <c r="C32" s="13" t="s">
        <v>67</v>
      </c>
      <c r="D32" s="14" t="s">
        <v>68</v>
      </c>
      <c r="E32" s="60" t="s">
        <v>69</v>
      </c>
      <c r="F32" s="43">
        <v>3.59</v>
      </c>
      <c r="G32" s="43">
        <v>3.59</v>
      </c>
      <c r="H32" s="43">
        <v>3.59</v>
      </c>
      <c r="I32" s="89">
        <v>6.59</v>
      </c>
      <c r="J32" s="75">
        <v>6.59</v>
      </c>
      <c r="K32" s="138">
        <v>3.89</v>
      </c>
      <c r="L32" s="75">
        <v>3.89</v>
      </c>
      <c r="M32" s="219">
        <v>4.49</v>
      </c>
      <c r="N32" s="316">
        <v>3.39</v>
      </c>
      <c r="O32" s="67">
        <f t="shared" si="0"/>
        <v>-24.498886414253903</v>
      </c>
      <c r="P32" s="38">
        <f t="shared" si="1"/>
        <v>-5.5710306406685248</v>
      </c>
    </row>
    <row r="33" spans="1:16" ht="16.5" thickBot="1">
      <c r="A33">
        <v>27</v>
      </c>
      <c r="B33" s="422"/>
      <c r="C33" s="13" t="s">
        <v>70</v>
      </c>
      <c r="D33" s="14" t="s">
        <v>71</v>
      </c>
      <c r="E33" s="60" t="s">
        <v>105</v>
      </c>
      <c r="F33" s="46">
        <v>2.79</v>
      </c>
      <c r="G33" s="44">
        <v>2.79</v>
      </c>
      <c r="H33" s="44">
        <v>2.79</v>
      </c>
      <c r="I33" s="88">
        <v>2.99</v>
      </c>
      <c r="J33" s="76">
        <v>2.99</v>
      </c>
      <c r="K33" s="144">
        <v>2.99</v>
      </c>
      <c r="L33" s="165">
        <v>3.39</v>
      </c>
      <c r="M33" s="175">
        <v>4.49</v>
      </c>
      <c r="N33" s="354">
        <v>4.8899999999999997</v>
      </c>
      <c r="O33" s="67">
        <f t="shared" si="0"/>
        <v>8.908685968819583</v>
      </c>
      <c r="P33" s="38">
        <f t="shared" si="1"/>
        <v>75.268817204301058</v>
      </c>
    </row>
    <row r="34" spans="1:16" ht="16.5" thickBot="1">
      <c r="A34">
        <v>28</v>
      </c>
      <c r="B34" s="422"/>
      <c r="C34" s="13" t="s">
        <v>72</v>
      </c>
      <c r="D34" s="14" t="s">
        <v>73</v>
      </c>
      <c r="E34" s="60" t="s">
        <v>74</v>
      </c>
      <c r="F34" s="46">
        <v>8.98</v>
      </c>
      <c r="G34" s="42">
        <v>8.98</v>
      </c>
      <c r="H34" s="42">
        <v>8.98</v>
      </c>
      <c r="I34" s="88">
        <v>10.89</v>
      </c>
      <c r="J34" s="75">
        <v>9.98</v>
      </c>
      <c r="K34" s="138">
        <v>9.98</v>
      </c>
      <c r="L34" s="75">
        <v>9.98</v>
      </c>
      <c r="M34" s="200">
        <v>7.69</v>
      </c>
      <c r="N34" s="316">
        <v>7.29</v>
      </c>
      <c r="O34" s="67">
        <f t="shared" si="0"/>
        <v>-5.2015604681404426</v>
      </c>
      <c r="P34" s="38">
        <f t="shared" si="1"/>
        <v>-18.819599109131403</v>
      </c>
    </row>
    <row r="35" spans="1:16" ht="16.5" thickBot="1">
      <c r="A35">
        <v>29</v>
      </c>
      <c r="B35" s="422"/>
      <c r="C35" s="13" t="s">
        <v>72</v>
      </c>
      <c r="D35" s="14" t="s">
        <v>8</v>
      </c>
      <c r="E35" s="60" t="s">
        <v>74</v>
      </c>
      <c r="F35" s="46">
        <v>7.98</v>
      </c>
      <c r="G35" s="46">
        <v>7.98</v>
      </c>
      <c r="H35" s="46">
        <v>7.98</v>
      </c>
      <c r="I35" s="89">
        <v>9.7899999999999991</v>
      </c>
      <c r="J35" s="75">
        <v>8.7899999999999991</v>
      </c>
      <c r="K35" s="145">
        <v>9.7899999999999991</v>
      </c>
      <c r="L35" s="128">
        <v>9.85</v>
      </c>
      <c r="M35" s="200">
        <v>7.39</v>
      </c>
      <c r="N35" s="366">
        <v>6.99</v>
      </c>
      <c r="O35" s="67">
        <f t="shared" si="0"/>
        <v>-5.4127198917455956</v>
      </c>
      <c r="P35" s="38">
        <f t="shared" si="1"/>
        <v>-12.406015037593988</v>
      </c>
    </row>
    <row r="36" spans="1:16" ht="16.5" thickBot="1">
      <c r="A36">
        <v>30</v>
      </c>
      <c r="B36" s="422"/>
      <c r="C36" s="13" t="s">
        <v>88</v>
      </c>
      <c r="D36" s="14" t="s">
        <v>8</v>
      </c>
      <c r="E36" s="60" t="s">
        <v>82</v>
      </c>
      <c r="F36" s="46">
        <v>1.29</v>
      </c>
      <c r="G36" s="42">
        <v>1.29</v>
      </c>
      <c r="H36" s="42">
        <v>1.29</v>
      </c>
      <c r="I36" s="87">
        <v>1.29</v>
      </c>
      <c r="J36" s="75">
        <v>1.39</v>
      </c>
      <c r="K36" s="143">
        <v>1.29</v>
      </c>
      <c r="L36" s="168">
        <v>1.29</v>
      </c>
      <c r="M36" s="200">
        <v>1.79</v>
      </c>
      <c r="N36" s="316">
        <v>1.79</v>
      </c>
      <c r="O36" s="67">
        <f t="shared" si="0"/>
        <v>0</v>
      </c>
      <c r="P36" s="38">
        <f t="shared" si="1"/>
        <v>38.759689922480618</v>
      </c>
    </row>
    <row r="37" spans="1:16" ht="16.5" thickBot="1">
      <c r="A37">
        <v>31</v>
      </c>
      <c r="B37" s="422"/>
      <c r="C37" s="13" t="s">
        <v>89</v>
      </c>
      <c r="D37" s="14" t="s">
        <v>90</v>
      </c>
      <c r="E37" s="60" t="s">
        <v>91</v>
      </c>
      <c r="F37" s="46">
        <v>4.49</v>
      </c>
      <c r="G37" s="42">
        <v>5.59</v>
      </c>
      <c r="H37" s="42">
        <v>5.59</v>
      </c>
      <c r="I37" s="89">
        <v>5.99</v>
      </c>
      <c r="J37" s="128">
        <v>5.99</v>
      </c>
      <c r="K37" s="145">
        <v>5.99</v>
      </c>
      <c r="L37" s="75">
        <v>5.99</v>
      </c>
      <c r="M37" s="75">
        <v>5.99</v>
      </c>
      <c r="N37" s="354">
        <v>4.9800000000000004</v>
      </c>
      <c r="O37" s="67">
        <f t="shared" si="0"/>
        <v>-16.861435726210345</v>
      </c>
      <c r="P37" s="38">
        <f t="shared" si="1"/>
        <v>10.913140311804014</v>
      </c>
    </row>
    <row r="38" spans="1:16" ht="16.5" thickBot="1">
      <c r="A38">
        <v>32</v>
      </c>
      <c r="B38" s="423"/>
      <c r="C38" s="97" t="s">
        <v>92</v>
      </c>
      <c r="D38" s="98" t="s">
        <v>93</v>
      </c>
      <c r="E38" s="99" t="s">
        <v>94</v>
      </c>
      <c r="F38" s="100">
        <v>4.49</v>
      </c>
      <c r="G38" s="101">
        <v>4.49</v>
      </c>
      <c r="H38" s="101">
        <v>4.49</v>
      </c>
      <c r="I38" s="88">
        <v>4.49</v>
      </c>
      <c r="J38" s="113">
        <v>4.45</v>
      </c>
      <c r="K38" s="146">
        <v>4.8899999999999997</v>
      </c>
      <c r="L38" s="113">
        <v>5.59</v>
      </c>
      <c r="M38" s="219">
        <v>5.98</v>
      </c>
      <c r="N38" s="369">
        <v>5.98</v>
      </c>
      <c r="O38" s="67">
        <f t="shared" si="0"/>
        <v>0</v>
      </c>
      <c r="P38" s="38">
        <f t="shared" si="1"/>
        <v>33.184855233853</v>
      </c>
    </row>
    <row r="39" spans="1:16" ht="16.5" thickBot="1">
      <c r="A39">
        <v>33</v>
      </c>
      <c r="B39" s="421" t="s">
        <v>222</v>
      </c>
      <c r="C39" s="11" t="s">
        <v>10</v>
      </c>
      <c r="D39" s="12" t="s">
        <v>11</v>
      </c>
      <c r="E39" s="93" t="s">
        <v>12</v>
      </c>
      <c r="F39" s="94">
        <v>3.39</v>
      </c>
      <c r="G39" s="95">
        <v>3.99</v>
      </c>
      <c r="H39" s="95">
        <v>3.99</v>
      </c>
      <c r="I39" s="96">
        <v>3.59</v>
      </c>
      <c r="J39" s="75">
        <v>3.5</v>
      </c>
      <c r="K39" s="138">
        <v>3.89</v>
      </c>
      <c r="L39" s="75">
        <v>3.89</v>
      </c>
      <c r="M39" s="200">
        <v>3.89</v>
      </c>
      <c r="N39" s="316">
        <v>4.29</v>
      </c>
      <c r="O39" s="67">
        <f t="shared" si="0"/>
        <v>10.282776349614394</v>
      </c>
      <c r="P39" s="38">
        <f t="shared" si="1"/>
        <v>26.548672566371678</v>
      </c>
    </row>
    <row r="40" spans="1:16" ht="15.75" thickBot="1">
      <c r="A40">
        <v>34</v>
      </c>
      <c r="B40" s="422"/>
      <c r="C40" s="13" t="s">
        <v>10</v>
      </c>
      <c r="D40" s="14" t="s">
        <v>8</v>
      </c>
      <c r="E40" s="60" t="s">
        <v>13</v>
      </c>
      <c r="F40" s="43">
        <v>3.39</v>
      </c>
      <c r="G40" s="43">
        <v>3.39</v>
      </c>
      <c r="H40" s="43">
        <v>3.39</v>
      </c>
      <c r="I40" s="88">
        <v>2.29</v>
      </c>
      <c r="J40" s="76">
        <v>2.99</v>
      </c>
      <c r="K40" s="76">
        <v>2.99</v>
      </c>
      <c r="L40" s="75">
        <v>2.99</v>
      </c>
      <c r="M40" s="175">
        <v>2.99</v>
      </c>
      <c r="N40" s="175">
        <v>2.99</v>
      </c>
      <c r="O40" s="67">
        <f t="shared" si="0"/>
        <v>0</v>
      </c>
      <c r="P40" s="38">
        <f t="shared" si="1"/>
        <v>-11.799410029498532</v>
      </c>
    </row>
    <row r="41" spans="1:16" ht="16.5" thickBot="1">
      <c r="A41">
        <v>35</v>
      </c>
      <c r="B41" s="422"/>
      <c r="C41" s="13" t="s">
        <v>14</v>
      </c>
      <c r="D41" s="14" t="s">
        <v>15</v>
      </c>
      <c r="E41" s="60" t="s">
        <v>103</v>
      </c>
      <c r="F41" s="44">
        <v>15.9</v>
      </c>
      <c r="G41" s="44">
        <v>15.9</v>
      </c>
      <c r="H41" s="44">
        <v>15.9</v>
      </c>
      <c r="I41" s="87">
        <v>15.9</v>
      </c>
      <c r="J41" s="76">
        <v>18.79</v>
      </c>
      <c r="K41" s="139">
        <v>18.79</v>
      </c>
      <c r="L41" s="75">
        <v>18.79</v>
      </c>
      <c r="M41" s="175">
        <v>19.98</v>
      </c>
      <c r="N41" s="316">
        <v>21.98</v>
      </c>
      <c r="O41" s="67">
        <f t="shared" si="0"/>
        <v>10.010010010010006</v>
      </c>
      <c r="P41" s="38">
        <f t="shared" si="1"/>
        <v>38.23899371069183</v>
      </c>
    </row>
    <row r="42" spans="1:16" ht="15.75" thickBot="1">
      <c r="A42">
        <v>36</v>
      </c>
      <c r="B42" s="422"/>
      <c r="C42" s="13" t="s">
        <v>14</v>
      </c>
      <c r="D42" s="14" t="s">
        <v>104</v>
      </c>
      <c r="E42" s="60" t="s">
        <v>103</v>
      </c>
      <c r="F42" s="43">
        <v>6.99</v>
      </c>
      <c r="G42" s="42">
        <v>4.99</v>
      </c>
      <c r="H42" s="42">
        <v>4.99</v>
      </c>
      <c r="I42" s="87">
        <v>5.89</v>
      </c>
      <c r="J42" s="75">
        <v>5.89</v>
      </c>
      <c r="K42" s="75">
        <v>5.89</v>
      </c>
      <c r="L42" s="75">
        <v>5.89</v>
      </c>
      <c r="M42" s="75">
        <v>5.89</v>
      </c>
      <c r="N42" s="75">
        <v>5.89</v>
      </c>
      <c r="O42" s="67">
        <f t="shared" si="0"/>
        <v>0</v>
      </c>
      <c r="P42" s="38">
        <f t="shared" si="1"/>
        <v>-15.736766809728181</v>
      </c>
    </row>
    <row r="43" spans="1:16" ht="16.5" thickBot="1">
      <c r="A43">
        <v>37</v>
      </c>
      <c r="B43" s="422"/>
      <c r="C43" s="13" t="s">
        <v>34</v>
      </c>
      <c r="D43" s="14" t="s">
        <v>35</v>
      </c>
      <c r="E43" s="60" t="s">
        <v>36</v>
      </c>
      <c r="F43" s="43">
        <v>3.98</v>
      </c>
      <c r="G43" s="42">
        <v>3.98</v>
      </c>
      <c r="H43" s="42">
        <v>3.98</v>
      </c>
      <c r="I43" s="88">
        <v>3.49</v>
      </c>
      <c r="J43" s="75">
        <v>3.49</v>
      </c>
      <c r="K43" s="138">
        <v>3.89</v>
      </c>
      <c r="L43" s="75">
        <v>3.89</v>
      </c>
      <c r="M43" s="201">
        <v>2.79</v>
      </c>
      <c r="N43" s="316">
        <v>3.99</v>
      </c>
      <c r="O43" s="67">
        <f t="shared" si="0"/>
        <v>43.010752688172033</v>
      </c>
      <c r="P43" s="38">
        <f t="shared" si="1"/>
        <v>0.25125628140703782</v>
      </c>
    </row>
    <row r="44" spans="1:16" ht="16.5" thickBot="1">
      <c r="A44">
        <v>38</v>
      </c>
      <c r="B44" s="422"/>
      <c r="C44" s="13" t="s">
        <v>34</v>
      </c>
      <c r="D44" s="14" t="s">
        <v>37</v>
      </c>
      <c r="E44" s="60" t="s">
        <v>36</v>
      </c>
      <c r="F44" s="43">
        <v>3.59</v>
      </c>
      <c r="G44" s="42">
        <v>3.59</v>
      </c>
      <c r="H44" s="42">
        <v>3.59</v>
      </c>
      <c r="I44" s="89">
        <v>4.99</v>
      </c>
      <c r="J44" s="75">
        <v>4.8899999999999997</v>
      </c>
      <c r="K44" s="138">
        <v>4.99</v>
      </c>
      <c r="L44" s="75">
        <v>4.99</v>
      </c>
      <c r="M44" s="200">
        <v>5.39</v>
      </c>
      <c r="N44" s="316">
        <v>5.39</v>
      </c>
      <c r="O44" s="67">
        <f t="shared" si="0"/>
        <v>0</v>
      </c>
      <c r="P44" s="38">
        <f t="shared" si="1"/>
        <v>50.139275766016709</v>
      </c>
    </row>
    <row r="45" spans="1:16" ht="16.5" thickBot="1">
      <c r="A45">
        <v>39</v>
      </c>
      <c r="B45" s="422"/>
      <c r="C45" s="13" t="s">
        <v>38</v>
      </c>
      <c r="D45" s="14" t="s">
        <v>121</v>
      </c>
      <c r="E45" s="60" t="s">
        <v>39</v>
      </c>
      <c r="F45" s="43">
        <v>5.59</v>
      </c>
      <c r="G45" s="42">
        <v>5.59</v>
      </c>
      <c r="H45" s="42">
        <v>5.59</v>
      </c>
      <c r="I45" s="88">
        <v>5.98</v>
      </c>
      <c r="J45" s="75">
        <v>6.89</v>
      </c>
      <c r="K45" s="138">
        <v>5.99</v>
      </c>
      <c r="L45" s="128">
        <v>6.89</v>
      </c>
      <c r="M45" s="200">
        <v>6.99</v>
      </c>
      <c r="N45" s="316">
        <v>6.99</v>
      </c>
      <c r="O45" s="67">
        <f t="shared" si="0"/>
        <v>0</v>
      </c>
      <c r="P45" s="38">
        <f t="shared" si="1"/>
        <v>25.044722719141333</v>
      </c>
    </row>
    <row r="46" spans="1:16" ht="16.5" thickBot="1">
      <c r="A46">
        <v>40</v>
      </c>
      <c r="B46" s="422"/>
      <c r="C46" s="13" t="s">
        <v>38</v>
      </c>
      <c r="D46" s="14" t="s">
        <v>16</v>
      </c>
      <c r="E46" s="60" t="s">
        <v>39</v>
      </c>
      <c r="F46" s="42">
        <v>2.29</v>
      </c>
      <c r="G46" s="42">
        <v>2.29</v>
      </c>
      <c r="H46" s="42">
        <v>2.29</v>
      </c>
      <c r="I46" s="42">
        <v>2.29</v>
      </c>
      <c r="J46" s="122">
        <v>2.29</v>
      </c>
      <c r="K46" s="143">
        <v>2.69</v>
      </c>
      <c r="L46" s="168">
        <v>2.69</v>
      </c>
      <c r="M46" s="201">
        <v>2.69</v>
      </c>
      <c r="N46" s="354">
        <v>2.69</v>
      </c>
      <c r="O46" s="67">
        <f t="shared" si="0"/>
        <v>0</v>
      </c>
      <c r="P46" s="38">
        <f t="shared" si="1"/>
        <v>17.467248908296938</v>
      </c>
    </row>
    <row r="47" spans="1:16" ht="16.5" thickBot="1">
      <c r="A47">
        <v>41</v>
      </c>
      <c r="B47" s="422"/>
      <c r="C47" s="13" t="s">
        <v>40</v>
      </c>
      <c r="D47" s="14" t="s">
        <v>41</v>
      </c>
      <c r="E47" s="60" t="s">
        <v>39</v>
      </c>
      <c r="F47" s="43">
        <v>2.29</v>
      </c>
      <c r="G47" s="61">
        <v>2.29</v>
      </c>
      <c r="H47" s="61">
        <v>2.29</v>
      </c>
      <c r="I47" s="89">
        <v>2.39</v>
      </c>
      <c r="J47" s="78">
        <v>2.39</v>
      </c>
      <c r="K47" s="140">
        <v>2.4900000000000002</v>
      </c>
      <c r="L47" s="74">
        <v>2.59</v>
      </c>
      <c r="M47" s="219">
        <v>2.98</v>
      </c>
      <c r="N47" s="368">
        <v>2.98</v>
      </c>
      <c r="O47" s="67">
        <f t="shared" si="0"/>
        <v>0</v>
      </c>
      <c r="P47" s="38">
        <f t="shared" si="1"/>
        <v>30.13100436681222</v>
      </c>
    </row>
    <row r="48" spans="1:16" ht="16.5" thickBot="1">
      <c r="A48">
        <v>42</v>
      </c>
      <c r="B48" s="422"/>
      <c r="C48" s="13" t="s">
        <v>40</v>
      </c>
      <c r="D48" s="14" t="s">
        <v>16</v>
      </c>
      <c r="E48" s="60" t="s">
        <v>39</v>
      </c>
      <c r="F48" s="46">
        <v>1.98</v>
      </c>
      <c r="G48" s="45">
        <v>1.98</v>
      </c>
      <c r="H48" s="45">
        <v>1.98</v>
      </c>
      <c r="I48" s="89">
        <v>2.19</v>
      </c>
      <c r="J48" s="77">
        <v>2.19</v>
      </c>
      <c r="K48" s="77">
        <v>2.19</v>
      </c>
      <c r="L48" s="75">
        <v>2.19</v>
      </c>
      <c r="M48" s="175">
        <v>2.39</v>
      </c>
      <c r="N48" s="316">
        <v>2.39</v>
      </c>
      <c r="O48" s="67">
        <f t="shared" si="0"/>
        <v>0</v>
      </c>
      <c r="P48" s="38">
        <f t="shared" si="1"/>
        <v>20.707070707070713</v>
      </c>
    </row>
    <row r="49" spans="1:16" ht="16.5" thickBot="1">
      <c r="A49">
        <v>43</v>
      </c>
      <c r="B49" s="422"/>
      <c r="C49" s="13" t="s">
        <v>58</v>
      </c>
      <c r="D49" s="14" t="s">
        <v>59</v>
      </c>
      <c r="E49" s="60" t="s">
        <v>60</v>
      </c>
      <c r="F49" s="43">
        <v>2.29</v>
      </c>
      <c r="G49" s="61">
        <v>2.29</v>
      </c>
      <c r="H49" s="61">
        <v>2.29</v>
      </c>
      <c r="I49" s="87">
        <v>2.19</v>
      </c>
      <c r="J49" s="77">
        <v>2.19</v>
      </c>
      <c r="K49" s="139">
        <v>2.59</v>
      </c>
      <c r="L49" s="75">
        <v>2.79</v>
      </c>
      <c r="M49" s="175">
        <v>2.89</v>
      </c>
      <c r="N49" s="354">
        <v>2.99</v>
      </c>
      <c r="O49" s="67">
        <f t="shared" si="0"/>
        <v>3.4602076124567418</v>
      </c>
      <c r="P49" s="38">
        <f t="shared" si="1"/>
        <v>30.567685589519641</v>
      </c>
    </row>
    <row r="50" spans="1:16" ht="16.5" thickBot="1">
      <c r="A50">
        <v>44</v>
      </c>
      <c r="B50" s="422"/>
      <c r="C50" s="13" t="s">
        <v>63</v>
      </c>
      <c r="D50" s="14" t="s">
        <v>64</v>
      </c>
      <c r="E50" s="60" t="s">
        <v>39</v>
      </c>
      <c r="F50" s="43">
        <v>4.99</v>
      </c>
      <c r="G50" s="44">
        <v>4.99</v>
      </c>
      <c r="H50" s="44">
        <v>4.99</v>
      </c>
      <c r="I50" s="88">
        <v>4.8899999999999997</v>
      </c>
      <c r="J50" s="76">
        <v>5.98</v>
      </c>
      <c r="K50" s="144">
        <v>4.99</v>
      </c>
      <c r="L50" s="75">
        <v>4.99</v>
      </c>
      <c r="M50" s="175">
        <v>5.99</v>
      </c>
      <c r="N50" s="316">
        <v>5.99</v>
      </c>
      <c r="O50" s="67">
        <f t="shared" si="0"/>
        <v>0</v>
      </c>
      <c r="P50" s="38">
        <f t="shared" si="1"/>
        <v>20.040080160320642</v>
      </c>
    </row>
    <row r="51" spans="1:16" ht="16.5" thickBot="1">
      <c r="A51">
        <v>45</v>
      </c>
      <c r="B51" s="422"/>
      <c r="C51" s="13" t="s">
        <v>63</v>
      </c>
      <c r="D51" s="14" t="s">
        <v>65</v>
      </c>
      <c r="E51" s="60" t="s">
        <v>39</v>
      </c>
      <c r="F51" s="43">
        <v>3.39</v>
      </c>
      <c r="G51" s="45">
        <v>3.39</v>
      </c>
      <c r="H51" s="45">
        <v>3.39</v>
      </c>
      <c r="I51" s="88">
        <v>4.49</v>
      </c>
      <c r="J51" s="130">
        <v>3.98</v>
      </c>
      <c r="K51" s="139">
        <v>3.98</v>
      </c>
      <c r="L51" s="139">
        <v>3.98</v>
      </c>
      <c r="M51" s="196">
        <v>3.98</v>
      </c>
      <c r="N51" s="354">
        <v>4.29</v>
      </c>
      <c r="O51" s="67">
        <f t="shared" si="0"/>
        <v>7.7889447236180871</v>
      </c>
      <c r="P51" s="38">
        <f t="shared" si="1"/>
        <v>26.548672566371678</v>
      </c>
    </row>
    <row r="52" spans="1:16" ht="16.5" thickBot="1">
      <c r="A52">
        <v>46</v>
      </c>
      <c r="B52" s="422"/>
      <c r="C52" s="13" t="s">
        <v>75</v>
      </c>
      <c r="D52" s="14" t="s">
        <v>76</v>
      </c>
      <c r="E52" s="60" t="s">
        <v>77</v>
      </c>
      <c r="F52" s="61">
        <v>8.49</v>
      </c>
      <c r="G52" s="61">
        <v>8.49</v>
      </c>
      <c r="H52" s="61">
        <v>8.49</v>
      </c>
      <c r="I52" s="87">
        <v>7.99</v>
      </c>
      <c r="J52" s="125">
        <v>7.99</v>
      </c>
      <c r="K52" s="144">
        <v>7.99</v>
      </c>
      <c r="L52" s="168">
        <v>7.99</v>
      </c>
      <c r="M52" s="168">
        <v>7.99</v>
      </c>
      <c r="N52" s="354">
        <v>6.49</v>
      </c>
      <c r="O52" s="67">
        <f t="shared" si="0"/>
        <v>-18.773466833541931</v>
      </c>
      <c r="P52" s="38">
        <f t="shared" si="1"/>
        <v>-23.557126030624261</v>
      </c>
    </row>
    <row r="53" spans="1:16" ht="16.5" thickBot="1">
      <c r="A53">
        <v>47</v>
      </c>
      <c r="B53" s="422"/>
      <c r="C53" s="13" t="s">
        <v>78</v>
      </c>
      <c r="D53" s="14" t="s">
        <v>79</v>
      </c>
      <c r="E53" s="60" t="s">
        <v>80</v>
      </c>
      <c r="F53" s="46">
        <v>5.99</v>
      </c>
      <c r="G53" s="61">
        <v>5.99</v>
      </c>
      <c r="H53" s="61">
        <v>5.99</v>
      </c>
      <c r="I53" s="87">
        <v>5.99</v>
      </c>
      <c r="J53" s="125">
        <v>4.79</v>
      </c>
      <c r="K53" s="148">
        <v>5.99</v>
      </c>
      <c r="L53" s="168">
        <v>3.98</v>
      </c>
      <c r="M53" s="168">
        <v>3.98</v>
      </c>
      <c r="N53" s="316">
        <v>3.98</v>
      </c>
      <c r="O53" s="67">
        <f t="shared" si="0"/>
        <v>0</v>
      </c>
      <c r="P53" s="38">
        <f t="shared" si="1"/>
        <v>-33.555926544240407</v>
      </c>
    </row>
    <row r="54" spans="1:16" ht="16.5" thickBot="1">
      <c r="A54">
        <v>48</v>
      </c>
      <c r="B54" s="422"/>
      <c r="C54" s="13" t="s">
        <v>81</v>
      </c>
      <c r="D54" s="14" t="s">
        <v>41</v>
      </c>
      <c r="E54" s="60" t="s">
        <v>82</v>
      </c>
      <c r="F54" s="46">
        <v>10.9</v>
      </c>
      <c r="G54" s="61">
        <v>10.9</v>
      </c>
      <c r="H54" s="61">
        <v>10.9</v>
      </c>
      <c r="I54" s="88">
        <v>13.99</v>
      </c>
      <c r="J54" s="79">
        <v>13.99</v>
      </c>
      <c r="K54" s="144">
        <v>12.98</v>
      </c>
      <c r="L54" s="75">
        <v>13.45</v>
      </c>
      <c r="M54" s="75">
        <v>13.45</v>
      </c>
      <c r="N54" s="354">
        <v>13.98</v>
      </c>
      <c r="O54" s="67">
        <f t="shared" si="0"/>
        <v>3.9405204460966559</v>
      </c>
      <c r="P54" s="38">
        <f t="shared" si="1"/>
        <v>28.256880733944939</v>
      </c>
    </row>
    <row r="55" spans="1:16" ht="16.5" thickBot="1">
      <c r="A55">
        <v>49</v>
      </c>
      <c r="B55" s="422"/>
      <c r="C55" s="13" t="s">
        <v>81</v>
      </c>
      <c r="D55" s="14" t="s">
        <v>8</v>
      </c>
      <c r="E55" s="60" t="s">
        <v>82</v>
      </c>
      <c r="F55" s="46">
        <v>6.99</v>
      </c>
      <c r="G55" s="61">
        <v>9.59</v>
      </c>
      <c r="H55" s="61">
        <v>9.59</v>
      </c>
      <c r="I55" s="87">
        <v>8.39</v>
      </c>
      <c r="J55" s="79">
        <v>12.48</v>
      </c>
      <c r="K55" s="79">
        <v>12.48</v>
      </c>
      <c r="L55" s="79">
        <v>12.48</v>
      </c>
      <c r="M55" s="196">
        <v>9.98</v>
      </c>
      <c r="N55" s="354">
        <v>9.98</v>
      </c>
      <c r="O55" s="67">
        <f t="shared" si="0"/>
        <v>0</v>
      </c>
      <c r="P55" s="38">
        <f t="shared" si="1"/>
        <v>42.775393419170229</v>
      </c>
    </row>
    <row r="56" spans="1:16" ht="16.5" thickBot="1">
      <c r="A56">
        <v>50</v>
      </c>
      <c r="B56" s="422"/>
      <c r="C56" s="13" t="s">
        <v>83</v>
      </c>
      <c r="D56" s="14" t="s">
        <v>84</v>
      </c>
      <c r="E56" s="60" t="s">
        <v>85</v>
      </c>
      <c r="F56" s="46">
        <v>8.89</v>
      </c>
      <c r="G56" s="61">
        <v>9.98</v>
      </c>
      <c r="H56" s="61">
        <v>9.98</v>
      </c>
      <c r="I56" s="88">
        <v>13.59</v>
      </c>
      <c r="J56" s="79">
        <v>12.89</v>
      </c>
      <c r="K56" s="139">
        <v>12.89</v>
      </c>
      <c r="L56" s="168">
        <v>12.89</v>
      </c>
      <c r="M56" s="175">
        <v>16.98</v>
      </c>
      <c r="N56" s="316">
        <v>15.98</v>
      </c>
      <c r="O56" s="67">
        <f t="shared" si="0"/>
        <v>-5.8892815076560652</v>
      </c>
      <c r="P56" s="38">
        <f t="shared" si="1"/>
        <v>79.752530933633295</v>
      </c>
    </row>
    <row r="57" spans="1:16" ht="16.5" thickBot="1">
      <c r="A57">
        <v>51</v>
      </c>
      <c r="B57" s="422"/>
      <c r="C57" s="13" t="s">
        <v>83</v>
      </c>
      <c r="D57" s="14" t="s">
        <v>8</v>
      </c>
      <c r="E57" s="60" t="s">
        <v>85</v>
      </c>
      <c r="F57" s="46">
        <v>8.7899999999999991</v>
      </c>
      <c r="G57" s="61">
        <v>5.99</v>
      </c>
      <c r="H57" s="61">
        <v>5.99</v>
      </c>
      <c r="I57" s="88">
        <v>8.99</v>
      </c>
      <c r="J57" s="79">
        <v>7.89</v>
      </c>
      <c r="K57" s="139">
        <v>7.89</v>
      </c>
      <c r="L57" s="75">
        <v>9.49</v>
      </c>
      <c r="M57" s="175">
        <v>11.89</v>
      </c>
      <c r="N57" s="316">
        <v>11.89</v>
      </c>
      <c r="O57" s="67">
        <f t="shared" si="0"/>
        <v>0</v>
      </c>
      <c r="P57" s="38">
        <f t="shared" si="1"/>
        <v>35.267349260523332</v>
      </c>
    </row>
    <row r="58" spans="1:16" ht="16.5" thickBot="1">
      <c r="A58">
        <v>52</v>
      </c>
      <c r="B58" s="423"/>
      <c r="C58" s="97" t="s">
        <v>86</v>
      </c>
      <c r="D58" s="98" t="s">
        <v>87</v>
      </c>
      <c r="E58" s="99" t="s">
        <v>107</v>
      </c>
      <c r="F58" s="100">
        <v>1.95</v>
      </c>
      <c r="G58" s="104">
        <v>1.95</v>
      </c>
      <c r="H58" s="104">
        <v>1.95</v>
      </c>
      <c r="I58" s="88">
        <v>2.4900000000000002</v>
      </c>
      <c r="J58" s="126">
        <v>2.38</v>
      </c>
      <c r="K58" s="141">
        <v>2.38</v>
      </c>
      <c r="L58" s="128">
        <v>3.49</v>
      </c>
      <c r="M58" s="207">
        <v>2.79</v>
      </c>
      <c r="N58" s="355">
        <v>2.79</v>
      </c>
      <c r="O58" s="67">
        <f t="shared" si="0"/>
        <v>0</v>
      </c>
      <c r="P58" s="38">
        <f t="shared" si="1"/>
        <v>43.076923076923066</v>
      </c>
    </row>
    <row r="59" spans="1:16" ht="16.5" thickBot="1">
      <c r="A59">
        <v>53</v>
      </c>
      <c r="B59" s="527" t="s">
        <v>223</v>
      </c>
      <c r="C59" s="11" t="s">
        <v>95</v>
      </c>
      <c r="D59" s="12" t="s">
        <v>96</v>
      </c>
      <c r="E59" s="93" t="s">
        <v>97</v>
      </c>
      <c r="F59" s="102">
        <v>9.98</v>
      </c>
      <c r="G59" s="103">
        <v>10</v>
      </c>
      <c r="H59" s="103">
        <v>10</v>
      </c>
      <c r="I59" s="96">
        <v>11.9</v>
      </c>
      <c r="J59" s="79">
        <v>11.9</v>
      </c>
      <c r="K59" s="139">
        <v>11.9</v>
      </c>
      <c r="L59" s="128">
        <v>12.9</v>
      </c>
      <c r="M59" s="175">
        <v>12.9</v>
      </c>
      <c r="N59" s="316">
        <v>12.9</v>
      </c>
      <c r="O59" s="67">
        <f t="shared" si="0"/>
        <v>0</v>
      </c>
      <c r="P59" s="38">
        <f t="shared" si="1"/>
        <v>29.25851703406812</v>
      </c>
    </row>
    <row r="60" spans="1:16" ht="16.5" thickBot="1">
      <c r="A60">
        <v>54</v>
      </c>
      <c r="B60" s="528"/>
      <c r="C60" s="13" t="s">
        <v>98</v>
      </c>
      <c r="D60" s="14" t="s">
        <v>99</v>
      </c>
      <c r="E60" s="60" t="s">
        <v>97</v>
      </c>
      <c r="F60" s="46">
        <v>35.99</v>
      </c>
      <c r="G60" s="61">
        <v>35.99</v>
      </c>
      <c r="H60" s="61">
        <v>35.99</v>
      </c>
      <c r="I60" s="88">
        <v>36.99</v>
      </c>
      <c r="J60" s="125">
        <v>36.99</v>
      </c>
      <c r="K60" s="139">
        <v>36.99</v>
      </c>
      <c r="L60" s="75">
        <v>36.99</v>
      </c>
      <c r="M60" s="175">
        <v>37.9</v>
      </c>
      <c r="N60" s="316">
        <v>37.99</v>
      </c>
      <c r="O60" s="67">
        <f t="shared" si="0"/>
        <v>0.23746701846965834</v>
      </c>
      <c r="P60" s="38">
        <f t="shared" si="1"/>
        <v>5.557099194220612</v>
      </c>
    </row>
    <row r="61" spans="1:16" ht="16.5" thickBot="1">
      <c r="A61">
        <v>55</v>
      </c>
      <c r="B61" s="528"/>
      <c r="C61" s="15" t="s">
        <v>100</v>
      </c>
      <c r="D61" s="16" t="s">
        <v>101</v>
      </c>
      <c r="E61" s="60" t="s">
        <v>102</v>
      </c>
      <c r="F61" s="43">
        <v>6.89</v>
      </c>
      <c r="G61" s="61">
        <v>6.89</v>
      </c>
      <c r="H61" s="61">
        <v>6.89</v>
      </c>
      <c r="I61" s="61">
        <v>6.89</v>
      </c>
      <c r="J61" s="61">
        <v>6.89</v>
      </c>
      <c r="K61" s="61">
        <v>6.89</v>
      </c>
      <c r="L61" s="61">
        <v>6.89</v>
      </c>
      <c r="M61" s="175">
        <v>9.98</v>
      </c>
      <c r="N61" s="316">
        <v>9.98</v>
      </c>
      <c r="O61" s="67">
        <f t="shared" si="0"/>
        <v>0</v>
      </c>
      <c r="P61" s="38">
        <f t="shared" si="1"/>
        <v>44.847605224963729</v>
      </c>
    </row>
    <row r="62" spans="1:16" ht="16.5" thickBot="1">
      <c r="A62">
        <v>56</v>
      </c>
      <c r="B62" s="529"/>
      <c r="C62" s="13" t="s">
        <v>56</v>
      </c>
      <c r="D62" s="14" t="s">
        <v>57</v>
      </c>
      <c r="E62" s="60" t="s">
        <v>49</v>
      </c>
      <c r="F62" s="43">
        <v>8.99</v>
      </c>
      <c r="G62" s="42">
        <v>9.98</v>
      </c>
      <c r="H62" s="42">
        <v>9.98</v>
      </c>
      <c r="I62" s="88">
        <v>11.98</v>
      </c>
      <c r="J62" s="79">
        <v>10.99</v>
      </c>
      <c r="K62" s="139">
        <v>10.99</v>
      </c>
      <c r="L62" s="75">
        <v>10.99</v>
      </c>
      <c r="M62" s="175">
        <v>10.99</v>
      </c>
      <c r="N62" s="354">
        <v>6.99</v>
      </c>
      <c r="O62" s="67">
        <f t="shared" si="0"/>
        <v>-36.396724294813467</v>
      </c>
      <c r="P62" s="38">
        <f t="shared" si="1"/>
        <v>-22.246941045606235</v>
      </c>
    </row>
    <row r="63" spans="1:16">
      <c r="F63" s="51">
        <f>SUM(F7:F62)</f>
        <v>462.10000000000008</v>
      </c>
      <c r="G63" s="51">
        <f t="shared" ref="G63:I63" si="2">SUM(G7:G62)</f>
        <v>480.87000000000006</v>
      </c>
      <c r="H63" s="51">
        <f t="shared" si="2"/>
        <v>480.87000000000006</v>
      </c>
      <c r="I63" s="51">
        <f t="shared" si="2"/>
        <v>536.96</v>
      </c>
      <c r="J63" s="51">
        <f>SUM(J7:J62)</f>
        <v>536.73</v>
      </c>
      <c r="K63" s="51">
        <f>SUM(K7:K62)</f>
        <v>536.30999999999995</v>
      </c>
      <c r="L63" s="51">
        <f>SUM(L7:L62)</f>
        <v>545.66999999999996</v>
      </c>
      <c r="M63" s="51">
        <f>SUM(M7:M62)</f>
        <v>563.70000000000016</v>
      </c>
      <c r="N63" s="51">
        <f>SUM(N7:N62)</f>
        <v>562.95000000000016</v>
      </c>
      <c r="O63" s="67">
        <f t="shared" si="0"/>
        <v>-0.13304949441192093</v>
      </c>
      <c r="P63" s="38">
        <f t="shared" si="1"/>
        <v>21.824280458775164</v>
      </c>
    </row>
    <row r="64" spans="1:16">
      <c r="F64" s="51"/>
      <c r="G64" s="51"/>
      <c r="H64" s="51"/>
      <c r="I64" s="51"/>
      <c r="J64" s="51"/>
      <c r="K64" s="51"/>
      <c r="L64" s="155"/>
      <c r="M64" s="155"/>
      <c r="N64" s="155"/>
      <c r="O64" s="56"/>
      <c r="P64" s="56"/>
    </row>
    <row r="65" spans="6:16">
      <c r="F65" s="51"/>
      <c r="G65" s="51"/>
      <c r="H65" s="51"/>
      <c r="I65" s="51"/>
      <c r="J65" s="51"/>
      <c r="K65" s="51"/>
      <c r="L65" s="155"/>
      <c r="M65" s="155"/>
      <c r="N65" s="155"/>
      <c r="O65" s="56"/>
      <c r="P65" s="56"/>
    </row>
    <row r="66" spans="6:16">
      <c r="F66" s="51"/>
      <c r="G66" s="51"/>
      <c r="H66" s="51"/>
      <c r="I66" s="51"/>
      <c r="J66" s="51"/>
      <c r="K66" s="51"/>
      <c r="L66" s="155"/>
      <c r="M66" s="155"/>
      <c r="N66" s="155"/>
      <c r="O66" s="56"/>
      <c r="P66" s="56"/>
    </row>
    <row r="67" spans="6:16">
      <c r="F67" s="51"/>
      <c r="G67" s="51"/>
      <c r="H67" s="51"/>
      <c r="I67" s="51"/>
      <c r="J67" s="51"/>
      <c r="K67" s="51"/>
      <c r="L67" s="155"/>
      <c r="M67" s="155"/>
      <c r="N67" s="155"/>
      <c r="O67" s="57"/>
      <c r="P67" s="57"/>
    </row>
  </sheetData>
  <sheetProtection password="ECE5" sheet="1" objects="1" scenarios="1"/>
  <mergeCells count="17">
    <mergeCell ref="B59:B62"/>
    <mergeCell ref="F5:F6"/>
    <mergeCell ref="A5:E5"/>
    <mergeCell ref="A6:C6"/>
    <mergeCell ref="B7:B38"/>
    <mergeCell ref="B39:B58"/>
    <mergeCell ref="N5:N6"/>
    <mergeCell ref="A1:G1"/>
    <mergeCell ref="A2:G2"/>
    <mergeCell ref="A3:F3"/>
    <mergeCell ref="G5:G6"/>
    <mergeCell ref="I5:I6"/>
    <mergeCell ref="H5:H6"/>
    <mergeCell ref="M5:M6"/>
    <mergeCell ref="L5:L6"/>
    <mergeCell ref="K5:K6"/>
    <mergeCell ref="J5:J6"/>
  </mergeCells>
  <phoneticPr fontId="24" type="noConversion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N63" sqref="N63"/>
    </sheetView>
  </sheetViews>
  <sheetFormatPr defaultRowHeight="15"/>
  <cols>
    <col min="1" max="1" width="3.28515625" customWidth="1"/>
    <col min="2" max="2" width="3.85546875" customWidth="1"/>
    <col min="3" max="3" width="33.28515625" bestFit="1" customWidth="1"/>
    <col min="4" max="4" width="17" bestFit="1" customWidth="1"/>
    <col min="6" max="7" width="9.140625" style="41"/>
    <col min="8" max="9" width="9.140625" style="41" customWidth="1"/>
    <col min="10" max="10" width="10.28515625" style="41" customWidth="1"/>
    <col min="11" max="11" width="10.7109375" bestFit="1" customWidth="1"/>
    <col min="12" max="13" width="10.7109375" customWidth="1"/>
    <col min="14" max="14" width="12" customWidth="1"/>
    <col min="15" max="16" width="12.7109375" bestFit="1" customWidth="1"/>
  </cols>
  <sheetData>
    <row r="1" spans="1:16">
      <c r="A1" s="499" t="s">
        <v>137</v>
      </c>
      <c r="B1" s="499"/>
      <c r="C1" s="499"/>
      <c r="D1" s="499"/>
      <c r="E1" s="499"/>
      <c r="F1" s="499"/>
      <c r="G1" s="499"/>
    </row>
    <row r="2" spans="1:16">
      <c r="A2" s="499" t="s">
        <v>139</v>
      </c>
      <c r="B2" s="499"/>
      <c r="C2" s="499"/>
      <c r="D2" s="499"/>
      <c r="E2" s="499"/>
      <c r="F2" s="499"/>
      <c r="G2" s="499"/>
    </row>
    <row r="3" spans="1:16">
      <c r="A3" s="500" t="s">
        <v>142</v>
      </c>
      <c r="B3" s="500"/>
      <c r="C3" s="500"/>
      <c r="D3" s="500"/>
      <c r="E3" s="500"/>
      <c r="F3" s="500"/>
    </row>
    <row r="4" spans="1:16" ht="15.75" thickBot="1">
      <c r="A4" s="17"/>
      <c r="B4" s="17"/>
      <c r="C4" s="17"/>
      <c r="D4" s="17"/>
      <c r="E4" s="17"/>
    </row>
    <row r="5" spans="1:16" ht="15" customHeight="1">
      <c r="A5" s="532" t="s">
        <v>141</v>
      </c>
      <c r="B5" s="533"/>
      <c r="C5" s="533"/>
      <c r="D5" s="533"/>
      <c r="E5" s="534"/>
      <c r="F5" s="523" t="s">
        <v>143</v>
      </c>
      <c r="G5" s="523" t="s">
        <v>156</v>
      </c>
      <c r="H5" s="523" t="s">
        <v>157</v>
      </c>
      <c r="I5" s="523" t="s">
        <v>170</v>
      </c>
      <c r="J5" s="523" t="s">
        <v>230</v>
      </c>
      <c r="K5" s="523" t="s">
        <v>238</v>
      </c>
      <c r="L5" s="523" t="s">
        <v>243</v>
      </c>
      <c r="M5" s="523" t="s">
        <v>259</v>
      </c>
      <c r="N5" s="523" t="s">
        <v>281</v>
      </c>
      <c r="O5" s="37" t="s">
        <v>151</v>
      </c>
      <c r="P5" s="37" t="s">
        <v>151</v>
      </c>
    </row>
    <row r="6" spans="1:16" ht="15.75" thickBot="1">
      <c r="A6" s="535" t="s">
        <v>0</v>
      </c>
      <c r="B6" s="536"/>
      <c r="C6" s="537"/>
      <c r="D6" s="18" t="s">
        <v>1</v>
      </c>
      <c r="E6" s="19" t="s">
        <v>138</v>
      </c>
      <c r="F6" s="524"/>
      <c r="G6" s="524"/>
      <c r="H6" s="524"/>
      <c r="I6" s="524"/>
      <c r="J6" s="524"/>
      <c r="K6" s="524"/>
      <c r="L6" s="524"/>
      <c r="M6" s="524"/>
      <c r="N6" s="524"/>
      <c r="O6" s="59" t="s">
        <v>152</v>
      </c>
      <c r="P6" s="59" t="s">
        <v>153</v>
      </c>
    </row>
    <row r="7" spans="1:16" ht="16.5" thickBot="1">
      <c r="A7">
        <v>1</v>
      </c>
      <c r="B7" s="421" t="s">
        <v>221</v>
      </c>
      <c r="C7" s="11" t="s">
        <v>2</v>
      </c>
      <c r="D7" s="12" t="s">
        <v>3</v>
      </c>
      <c r="E7" s="22" t="s">
        <v>4</v>
      </c>
      <c r="F7" s="63">
        <v>7.09</v>
      </c>
      <c r="G7" s="72">
        <v>6.48</v>
      </c>
      <c r="H7" s="72">
        <v>6.59</v>
      </c>
      <c r="I7" s="69">
        <v>7.48</v>
      </c>
      <c r="J7" s="74">
        <v>7.48</v>
      </c>
      <c r="K7" s="74">
        <v>5.49</v>
      </c>
      <c r="L7" s="127">
        <v>8.89</v>
      </c>
      <c r="M7" s="220">
        <v>9.49</v>
      </c>
      <c r="N7" s="315">
        <v>8.5399999999999991</v>
      </c>
      <c r="O7" s="67">
        <f>N7*100/M7-100</f>
        <v>-10.010537407797699</v>
      </c>
      <c r="P7" s="38">
        <f>N7*100/F7-100</f>
        <v>20.451339915373751</v>
      </c>
    </row>
    <row r="8" spans="1:16" ht="16.5" thickBot="1">
      <c r="A8">
        <v>2</v>
      </c>
      <c r="B8" s="422"/>
      <c r="C8" s="13" t="s">
        <v>2</v>
      </c>
      <c r="D8" s="14" t="s">
        <v>5</v>
      </c>
      <c r="E8" s="23" t="s">
        <v>6</v>
      </c>
      <c r="F8" s="63">
        <v>5.09</v>
      </c>
      <c r="G8" s="72">
        <v>5.39</v>
      </c>
      <c r="H8" s="72">
        <v>6.49</v>
      </c>
      <c r="I8" s="69">
        <v>10.68</v>
      </c>
      <c r="J8" s="128">
        <v>10.62</v>
      </c>
      <c r="K8" s="128">
        <v>9.39</v>
      </c>
      <c r="L8" s="128">
        <v>9.89</v>
      </c>
      <c r="M8" s="200">
        <v>8.49</v>
      </c>
      <c r="N8" s="316">
        <v>8.99</v>
      </c>
      <c r="O8" s="67">
        <f t="shared" ref="O8:O63" si="0">N8*100/M8-100</f>
        <v>5.8892815076560652</v>
      </c>
      <c r="P8" s="38">
        <f t="shared" ref="P8:P63" si="1">N8*100/F8-100</f>
        <v>76.620825147347745</v>
      </c>
    </row>
    <row r="9" spans="1:16" ht="16.5" thickBot="1">
      <c r="A9">
        <v>3</v>
      </c>
      <c r="B9" s="422"/>
      <c r="C9" s="13" t="s">
        <v>7</v>
      </c>
      <c r="D9" s="14" t="s">
        <v>8</v>
      </c>
      <c r="E9" s="23" t="s">
        <v>9</v>
      </c>
      <c r="F9" s="63">
        <v>16.989999999999998</v>
      </c>
      <c r="G9" s="72">
        <v>17.989999999999998</v>
      </c>
      <c r="H9" s="72">
        <v>16.989999999999998</v>
      </c>
      <c r="I9" s="69">
        <v>16.690000000000001</v>
      </c>
      <c r="J9" s="75">
        <v>16.690000000000001</v>
      </c>
      <c r="K9" s="75">
        <v>16.88</v>
      </c>
      <c r="L9" s="168">
        <v>14.98</v>
      </c>
      <c r="M9" s="200">
        <v>16.79</v>
      </c>
      <c r="N9" s="316">
        <v>14.98</v>
      </c>
      <c r="O9" s="67">
        <f t="shared" si="0"/>
        <v>-10.780226325193567</v>
      </c>
      <c r="P9" s="38">
        <f t="shared" si="1"/>
        <v>-11.830488522660374</v>
      </c>
    </row>
    <row r="10" spans="1:16" ht="16.5" thickBot="1">
      <c r="A10">
        <v>4</v>
      </c>
      <c r="B10" s="422"/>
      <c r="C10" s="13" t="s">
        <v>17</v>
      </c>
      <c r="D10" s="14" t="s">
        <v>18</v>
      </c>
      <c r="E10" s="23" t="s">
        <v>9</v>
      </c>
      <c r="F10" s="63">
        <v>17.989999999999998</v>
      </c>
      <c r="G10" s="72">
        <v>17.89</v>
      </c>
      <c r="H10" s="72">
        <v>13.99</v>
      </c>
      <c r="I10" s="69">
        <v>17.899999999999999</v>
      </c>
      <c r="J10" s="122">
        <v>17.899999999999999</v>
      </c>
      <c r="K10" s="75">
        <v>17.690000000000001</v>
      </c>
      <c r="L10" s="75">
        <v>18.95</v>
      </c>
      <c r="M10" s="200">
        <v>22.99</v>
      </c>
      <c r="N10" s="316">
        <v>21.59</v>
      </c>
      <c r="O10" s="67">
        <f t="shared" si="0"/>
        <v>-6.0896041757285673</v>
      </c>
      <c r="P10" s="38">
        <f t="shared" si="1"/>
        <v>20.011117287381893</v>
      </c>
    </row>
    <row r="11" spans="1:16" ht="16.5" thickBot="1">
      <c r="A11">
        <v>5</v>
      </c>
      <c r="B11" s="422"/>
      <c r="C11" s="13" t="s">
        <v>17</v>
      </c>
      <c r="D11" s="14" t="s">
        <v>19</v>
      </c>
      <c r="E11" s="23" t="s">
        <v>9</v>
      </c>
      <c r="F11" s="64"/>
      <c r="G11" s="72"/>
      <c r="H11" s="72"/>
      <c r="I11" s="70"/>
      <c r="J11" s="76"/>
      <c r="K11" s="75"/>
      <c r="L11" s="165"/>
      <c r="M11" s="175"/>
      <c r="N11" s="317"/>
      <c r="O11" s="67"/>
      <c r="P11" s="38"/>
    </row>
    <row r="12" spans="1:16" ht="16.5" thickBot="1">
      <c r="A12">
        <v>6</v>
      </c>
      <c r="B12" s="422"/>
      <c r="C12" s="13" t="s">
        <v>20</v>
      </c>
      <c r="D12" s="14" t="s">
        <v>21</v>
      </c>
      <c r="E12" s="23" t="s">
        <v>9</v>
      </c>
      <c r="F12" s="64">
        <v>26.49</v>
      </c>
      <c r="G12" s="72">
        <v>24.45</v>
      </c>
      <c r="H12" s="72">
        <v>24.45</v>
      </c>
      <c r="I12" s="69">
        <v>21.71</v>
      </c>
      <c r="J12" s="130">
        <v>26.97</v>
      </c>
      <c r="K12" s="128">
        <v>26.65</v>
      </c>
      <c r="L12" s="75">
        <v>22.45</v>
      </c>
      <c r="M12" s="220">
        <v>25.99</v>
      </c>
      <c r="N12" s="366">
        <v>25.99</v>
      </c>
      <c r="O12" s="67">
        <f t="shared" si="0"/>
        <v>0</v>
      </c>
      <c r="P12" s="38">
        <f t="shared" si="1"/>
        <v>-1.8875047187617895</v>
      </c>
    </row>
    <row r="13" spans="1:16" ht="16.5" thickBot="1">
      <c r="A13">
        <v>7</v>
      </c>
      <c r="B13" s="422"/>
      <c r="C13" s="13" t="s">
        <v>22</v>
      </c>
      <c r="D13" s="14" t="s">
        <v>23</v>
      </c>
      <c r="E13" s="23" t="s">
        <v>9</v>
      </c>
      <c r="F13" s="63">
        <v>23.49</v>
      </c>
      <c r="G13" s="72">
        <v>23.49</v>
      </c>
      <c r="H13" s="72">
        <v>20.49</v>
      </c>
      <c r="I13" s="69">
        <v>23.73</v>
      </c>
      <c r="J13" s="121">
        <v>24.28</v>
      </c>
      <c r="K13" s="75">
        <v>23.49</v>
      </c>
      <c r="L13" s="75">
        <v>23.49</v>
      </c>
      <c r="M13" s="200">
        <v>26.79</v>
      </c>
      <c r="N13" s="354">
        <v>27.75</v>
      </c>
      <c r="O13" s="67">
        <f t="shared" si="0"/>
        <v>3.5834266517357207</v>
      </c>
      <c r="P13" s="38">
        <f t="shared" si="1"/>
        <v>18.135376756066421</v>
      </c>
    </row>
    <row r="14" spans="1:16" ht="16.5" thickBot="1">
      <c r="A14">
        <v>8</v>
      </c>
      <c r="B14" s="422"/>
      <c r="C14" s="13" t="s">
        <v>22</v>
      </c>
      <c r="D14" s="14" t="s">
        <v>24</v>
      </c>
      <c r="E14" s="23" t="s">
        <v>9</v>
      </c>
      <c r="F14" s="63">
        <v>25.49</v>
      </c>
      <c r="G14" s="72">
        <v>19.989999999999998</v>
      </c>
      <c r="H14" s="72">
        <v>18.899999999999999</v>
      </c>
      <c r="I14" s="69">
        <v>23.06</v>
      </c>
      <c r="J14" s="75">
        <v>24.08</v>
      </c>
      <c r="K14" s="122">
        <v>22.99</v>
      </c>
      <c r="L14" s="168">
        <v>22.99</v>
      </c>
      <c r="M14" s="200">
        <v>26.95</v>
      </c>
      <c r="N14" s="316">
        <v>25.79</v>
      </c>
      <c r="O14" s="67">
        <f t="shared" si="0"/>
        <v>-4.3042671614100101</v>
      </c>
      <c r="P14" s="38">
        <f t="shared" si="1"/>
        <v>1.1769321302471667</v>
      </c>
    </row>
    <row r="15" spans="1:16" ht="16.5" thickBot="1">
      <c r="A15">
        <v>9</v>
      </c>
      <c r="B15" s="422"/>
      <c r="C15" s="13" t="s">
        <v>22</v>
      </c>
      <c r="D15" s="14" t="s">
        <v>25</v>
      </c>
      <c r="E15" s="23" t="s">
        <v>9</v>
      </c>
      <c r="F15" s="63">
        <v>26.69</v>
      </c>
      <c r="G15" s="72">
        <v>20.45</v>
      </c>
      <c r="H15" s="72">
        <v>20.45</v>
      </c>
      <c r="I15" s="69">
        <v>27.98</v>
      </c>
      <c r="J15" s="75">
        <v>33.89</v>
      </c>
      <c r="K15" s="75">
        <v>33.49</v>
      </c>
      <c r="L15" s="75">
        <v>28.99</v>
      </c>
      <c r="M15" s="220">
        <v>30.95</v>
      </c>
      <c r="N15" s="366">
        <v>30.95</v>
      </c>
      <c r="O15" s="67">
        <f t="shared" si="0"/>
        <v>0</v>
      </c>
      <c r="P15" s="38">
        <f t="shared" si="1"/>
        <v>15.961034095166724</v>
      </c>
    </row>
    <row r="16" spans="1:16" ht="16.5" thickBot="1">
      <c r="A16">
        <v>10</v>
      </c>
      <c r="B16" s="422"/>
      <c r="C16" s="13" t="s">
        <v>26</v>
      </c>
      <c r="D16" s="14" t="s">
        <v>27</v>
      </c>
      <c r="E16" s="23" t="s">
        <v>4</v>
      </c>
      <c r="F16" s="63">
        <v>4.79</v>
      </c>
      <c r="G16" s="72">
        <v>3.89</v>
      </c>
      <c r="H16" s="72">
        <v>5.79</v>
      </c>
      <c r="I16" s="69">
        <v>5.45</v>
      </c>
      <c r="J16" s="75">
        <v>4.34</v>
      </c>
      <c r="K16" s="75">
        <v>6.39</v>
      </c>
      <c r="L16" s="168">
        <v>4.99</v>
      </c>
      <c r="M16" s="200">
        <v>5.99</v>
      </c>
      <c r="N16" s="366">
        <v>7.49</v>
      </c>
      <c r="O16" s="67">
        <f t="shared" si="0"/>
        <v>25.041736227045064</v>
      </c>
      <c r="P16" s="38">
        <f t="shared" si="1"/>
        <v>56.367432150313164</v>
      </c>
    </row>
    <row r="17" spans="1:16" ht="16.5" thickBot="1">
      <c r="A17">
        <v>11</v>
      </c>
      <c r="B17" s="422"/>
      <c r="C17" s="13" t="s">
        <v>28</v>
      </c>
      <c r="D17" s="14" t="s">
        <v>27</v>
      </c>
      <c r="E17" s="23" t="s">
        <v>6</v>
      </c>
      <c r="F17" s="63">
        <v>4.79</v>
      </c>
      <c r="G17" s="72">
        <v>3.39</v>
      </c>
      <c r="H17" s="72">
        <v>5.79</v>
      </c>
      <c r="I17" s="69">
        <v>5.56</v>
      </c>
      <c r="J17" s="75">
        <v>5.05</v>
      </c>
      <c r="K17" s="75">
        <v>4.99</v>
      </c>
      <c r="L17" s="75">
        <v>5.99</v>
      </c>
      <c r="M17" s="200">
        <v>5.99</v>
      </c>
      <c r="N17" s="316">
        <v>6.49</v>
      </c>
      <c r="O17" s="67">
        <f t="shared" si="0"/>
        <v>8.3472454090150165</v>
      </c>
      <c r="P17" s="38">
        <f t="shared" si="1"/>
        <v>35.490605427974941</v>
      </c>
    </row>
    <row r="18" spans="1:16" ht="16.5" thickBot="1">
      <c r="A18">
        <v>12</v>
      </c>
      <c r="B18" s="422"/>
      <c r="C18" s="13" t="s">
        <v>29</v>
      </c>
      <c r="D18" s="14" t="s">
        <v>30</v>
      </c>
      <c r="E18" s="23" t="s">
        <v>31</v>
      </c>
      <c r="F18" s="64">
        <v>15.98</v>
      </c>
      <c r="G18" s="72">
        <v>15.98</v>
      </c>
      <c r="H18" s="72">
        <v>15.98</v>
      </c>
      <c r="I18" s="69">
        <v>20.74</v>
      </c>
      <c r="J18" s="130">
        <v>20.74</v>
      </c>
      <c r="K18" s="75">
        <v>20.49</v>
      </c>
      <c r="L18" s="128">
        <v>20.49</v>
      </c>
      <c r="M18" s="220">
        <v>18.989999999999998</v>
      </c>
      <c r="N18" s="316">
        <v>14.98</v>
      </c>
      <c r="O18" s="67">
        <f t="shared" si="0"/>
        <v>-21.116377040547647</v>
      </c>
      <c r="P18" s="38">
        <f t="shared" si="1"/>
        <v>-6.2578222778473105</v>
      </c>
    </row>
    <row r="19" spans="1:16" ht="16.5" thickBot="1">
      <c r="A19">
        <v>13</v>
      </c>
      <c r="B19" s="422"/>
      <c r="C19" s="13" t="s">
        <v>29</v>
      </c>
      <c r="D19" s="14" t="s">
        <v>32</v>
      </c>
      <c r="E19" s="23" t="s">
        <v>31</v>
      </c>
      <c r="F19" s="63">
        <v>12.49</v>
      </c>
      <c r="G19" s="72">
        <v>14.49</v>
      </c>
      <c r="H19" s="72">
        <v>15.49</v>
      </c>
      <c r="I19" s="69">
        <v>18.71</v>
      </c>
      <c r="J19" s="128">
        <v>18.71</v>
      </c>
      <c r="K19" s="128">
        <v>18.489999999999998</v>
      </c>
      <c r="L19" s="128">
        <v>18.489999999999998</v>
      </c>
      <c r="M19" s="200">
        <v>17.29</v>
      </c>
      <c r="N19" s="316">
        <v>17.29</v>
      </c>
      <c r="O19" s="67">
        <f t="shared" si="0"/>
        <v>0</v>
      </c>
      <c r="P19" s="38">
        <f t="shared" si="1"/>
        <v>38.430744595676543</v>
      </c>
    </row>
    <row r="20" spans="1:16" ht="16.5" thickBot="1">
      <c r="A20">
        <v>14</v>
      </c>
      <c r="B20" s="422"/>
      <c r="C20" s="13" t="s">
        <v>29</v>
      </c>
      <c r="D20" s="14" t="s">
        <v>33</v>
      </c>
      <c r="E20" s="23" t="s">
        <v>31</v>
      </c>
      <c r="F20" s="63">
        <v>11.49</v>
      </c>
      <c r="G20" s="72">
        <v>13.79</v>
      </c>
      <c r="H20" s="72">
        <v>13.98</v>
      </c>
      <c r="I20" s="69">
        <v>14.97</v>
      </c>
      <c r="J20" s="75">
        <v>17.190000000000001</v>
      </c>
      <c r="K20" s="128">
        <v>20.79</v>
      </c>
      <c r="L20" s="75">
        <v>20.79</v>
      </c>
      <c r="M20" s="200">
        <v>15.98</v>
      </c>
      <c r="N20" s="316">
        <v>15.98</v>
      </c>
      <c r="O20" s="67">
        <f t="shared" si="0"/>
        <v>0</v>
      </c>
      <c r="P20" s="38">
        <f t="shared" si="1"/>
        <v>39.077458659704092</v>
      </c>
    </row>
    <row r="21" spans="1:16" ht="16.5" thickBot="1">
      <c r="A21">
        <v>15</v>
      </c>
      <c r="B21" s="422"/>
      <c r="C21" s="13" t="s">
        <v>42</v>
      </c>
      <c r="D21" s="14" t="s">
        <v>43</v>
      </c>
      <c r="E21" s="23" t="s">
        <v>105</v>
      </c>
      <c r="F21" s="63">
        <v>3.58</v>
      </c>
      <c r="G21" s="72">
        <v>4.29</v>
      </c>
      <c r="H21" s="72">
        <v>3.75</v>
      </c>
      <c r="I21" s="69">
        <v>2.85</v>
      </c>
      <c r="J21" s="128">
        <v>4.04</v>
      </c>
      <c r="K21" s="128">
        <v>4.75</v>
      </c>
      <c r="L21" s="128">
        <v>4.55</v>
      </c>
      <c r="M21" s="220">
        <v>4.59</v>
      </c>
      <c r="N21" s="316">
        <v>4.99</v>
      </c>
      <c r="O21" s="67">
        <f t="shared" si="0"/>
        <v>8.7145969498910745</v>
      </c>
      <c r="P21" s="38">
        <f t="shared" si="1"/>
        <v>39.385474860335194</v>
      </c>
    </row>
    <row r="22" spans="1:16" ht="16.5" thickBot="1">
      <c r="A22">
        <v>16</v>
      </c>
      <c r="B22" s="422"/>
      <c r="C22" s="13" t="s">
        <v>44</v>
      </c>
      <c r="D22" s="14" t="s">
        <v>45</v>
      </c>
      <c r="E22" s="23" t="s">
        <v>106</v>
      </c>
      <c r="F22" s="63">
        <v>4.79</v>
      </c>
      <c r="G22" s="72">
        <v>5.45</v>
      </c>
      <c r="H22" s="72">
        <v>5.29</v>
      </c>
      <c r="I22" s="69">
        <v>6.22</v>
      </c>
      <c r="J22" s="75">
        <v>5.05</v>
      </c>
      <c r="K22" s="128">
        <v>6.99</v>
      </c>
      <c r="L22" s="128">
        <v>6.25</v>
      </c>
      <c r="M22" s="200">
        <v>6.15</v>
      </c>
      <c r="N22" s="316">
        <v>6.49</v>
      </c>
      <c r="O22" s="67">
        <f t="shared" si="0"/>
        <v>5.5284552845528339</v>
      </c>
      <c r="P22" s="38">
        <f t="shared" si="1"/>
        <v>35.490605427974941</v>
      </c>
    </row>
    <row r="23" spans="1:16" ht="16.5" thickBot="1">
      <c r="A23">
        <v>17</v>
      </c>
      <c r="B23" s="422"/>
      <c r="C23" s="13" t="s">
        <v>46</v>
      </c>
      <c r="D23" s="14" t="s">
        <v>21</v>
      </c>
      <c r="E23" s="23" t="s">
        <v>31</v>
      </c>
      <c r="F23" s="75">
        <v>5.82</v>
      </c>
      <c r="G23" s="75">
        <v>5.82</v>
      </c>
      <c r="H23" s="75">
        <v>5.82</v>
      </c>
      <c r="I23" s="75">
        <v>5.82</v>
      </c>
      <c r="J23" s="75">
        <v>5.82</v>
      </c>
      <c r="K23" s="75">
        <v>4.75</v>
      </c>
      <c r="L23" s="75">
        <v>8.15</v>
      </c>
      <c r="M23" s="201">
        <v>4.49</v>
      </c>
      <c r="N23" s="316">
        <v>4.6900000000000004</v>
      </c>
      <c r="O23" s="67">
        <f t="shared" si="0"/>
        <v>4.4543429844098057</v>
      </c>
      <c r="P23" s="38">
        <f t="shared" si="1"/>
        <v>-19.415807560137452</v>
      </c>
    </row>
    <row r="24" spans="1:16" ht="16.5" thickBot="1">
      <c r="A24">
        <v>18</v>
      </c>
      <c r="B24" s="422"/>
      <c r="C24" s="13" t="s">
        <v>47</v>
      </c>
      <c r="D24" s="14" t="s">
        <v>48</v>
      </c>
      <c r="E24" s="23" t="s">
        <v>49</v>
      </c>
      <c r="F24" s="64">
        <v>5.45</v>
      </c>
      <c r="G24" s="72">
        <v>5.45</v>
      </c>
      <c r="H24" s="72">
        <v>5.15</v>
      </c>
      <c r="I24" s="69">
        <v>6.63</v>
      </c>
      <c r="J24" s="76">
        <v>7.24</v>
      </c>
      <c r="K24" s="75">
        <v>7.15</v>
      </c>
      <c r="L24" s="75">
        <v>7.15</v>
      </c>
      <c r="M24" s="220">
        <v>11.59</v>
      </c>
      <c r="N24" s="366">
        <v>11.59</v>
      </c>
      <c r="O24" s="67">
        <f t="shared" si="0"/>
        <v>0</v>
      </c>
      <c r="P24" s="38">
        <f t="shared" si="1"/>
        <v>112.66055045871559</v>
      </c>
    </row>
    <row r="25" spans="1:16" ht="16.5" thickBot="1">
      <c r="A25">
        <v>19</v>
      </c>
      <c r="B25" s="422"/>
      <c r="C25" s="13" t="s">
        <v>50</v>
      </c>
      <c r="D25" s="14" t="s">
        <v>51</v>
      </c>
      <c r="E25" s="23" t="s">
        <v>9</v>
      </c>
      <c r="F25" s="63">
        <v>15.99</v>
      </c>
      <c r="G25" s="72">
        <v>15.59</v>
      </c>
      <c r="H25" s="72">
        <v>15.59</v>
      </c>
      <c r="I25" s="69">
        <v>18.670000000000002</v>
      </c>
      <c r="J25" s="69">
        <v>18.670000000000002</v>
      </c>
      <c r="K25" s="75">
        <v>22.25</v>
      </c>
      <c r="L25" s="75">
        <v>23.75</v>
      </c>
      <c r="M25" s="200">
        <v>22.65</v>
      </c>
      <c r="N25" s="366">
        <v>22.99</v>
      </c>
      <c r="O25" s="67">
        <f t="shared" si="0"/>
        <v>1.5011037527593913</v>
      </c>
      <c r="P25" s="38">
        <f t="shared" si="1"/>
        <v>43.777360850531579</v>
      </c>
    </row>
    <row r="26" spans="1:16" ht="16.5" thickBot="1">
      <c r="A26">
        <v>20</v>
      </c>
      <c r="B26" s="422"/>
      <c r="C26" s="13" t="s">
        <v>52</v>
      </c>
      <c r="D26" s="14" t="s">
        <v>53</v>
      </c>
      <c r="E26" s="23" t="s">
        <v>49</v>
      </c>
      <c r="F26" s="72">
        <v>6.89</v>
      </c>
      <c r="G26" s="72">
        <v>6.89</v>
      </c>
      <c r="H26" s="72">
        <v>8.75</v>
      </c>
      <c r="I26" s="69">
        <v>9.5</v>
      </c>
      <c r="J26" s="130">
        <v>10.58</v>
      </c>
      <c r="K26" s="130">
        <v>10.58</v>
      </c>
      <c r="L26" s="75">
        <v>10.58</v>
      </c>
      <c r="M26" s="196">
        <v>9.25</v>
      </c>
      <c r="N26" s="354">
        <v>7.99</v>
      </c>
      <c r="O26" s="67">
        <f t="shared" si="0"/>
        <v>-13.621621621621628</v>
      </c>
      <c r="P26" s="38">
        <f t="shared" si="1"/>
        <v>15.965166908563134</v>
      </c>
    </row>
    <row r="27" spans="1:16" ht="16.5" thickBot="1">
      <c r="A27">
        <v>21</v>
      </c>
      <c r="B27" s="422"/>
      <c r="C27" s="13" t="s">
        <v>54</v>
      </c>
      <c r="D27" s="14" t="s">
        <v>55</v>
      </c>
      <c r="E27" s="23" t="s">
        <v>49</v>
      </c>
      <c r="F27" s="63">
        <v>7.69</v>
      </c>
      <c r="G27" s="63">
        <v>7.69</v>
      </c>
      <c r="H27" s="72">
        <v>7.99</v>
      </c>
      <c r="I27" s="69">
        <v>7.58</v>
      </c>
      <c r="J27" s="128">
        <v>9.81</v>
      </c>
      <c r="K27" s="128">
        <v>10.59</v>
      </c>
      <c r="L27" s="168">
        <v>10.59</v>
      </c>
      <c r="M27" s="220">
        <v>10.95</v>
      </c>
      <c r="N27" s="354">
        <v>8.2899999999999991</v>
      </c>
      <c r="O27" s="67">
        <f t="shared" si="0"/>
        <v>-24.292237442922385</v>
      </c>
      <c r="P27" s="38">
        <f t="shared" si="1"/>
        <v>7.8023407022106426</v>
      </c>
    </row>
    <row r="28" spans="1:16" ht="16.5" thickBot="1">
      <c r="A28">
        <v>22</v>
      </c>
      <c r="B28" s="422"/>
      <c r="C28" s="13" t="s">
        <v>52</v>
      </c>
      <c r="D28" s="14" t="s">
        <v>8</v>
      </c>
      <c r="E28" s="23" t="s">
        <v>49</v>
      </c>
      <c r="F28" s="63">
        <v>5.88</v>
      </c>
      <c r="G28" s="72">
        <v>5.77</v>
      </c>
      <c r="H28" s="72">
        <v>4.99</v>
      </c>
      <c r="I28" s="69">
        <v>6.87</v>
      </c>
      <c r="J28" s="75">
        <v>6.93</v>
      </c>
      <c r="K28" s="75">
        <v>7.49</v>
      </c>
      <c r="L28" s="75">
        <v>8.89</v>
      </c>
      <c r="M28" s="201">
        <v>7.49</v>
      </c>
      <c r="N28" s="354">
        <v>7.99</v>
      </c>
      <c r="O28" s="67">
        <f t="shared" si="0"/>
        <v>6.675567423230973</v>
      </c>
      <c r="P28" s="38">
        <f t="shared" si="1"/>
        <v>35.884353741496597</v>
      </c>
    </row>
    <row r="29" spans="1:16" ht="16.5" thickBot="1">
      <c r="A29">
        <v>23</v>
      </c>
      <c r="B29" s="422"/>
      <c r="C29" s="13" t="s">
        <v>61</v>
      </c>
      <c r="D29" s="14" t="s">
        <v>62</v>
      </c>
      <c r="E29" s="23" t="s">
        <v>12</v>
      </c>
      <c r="F29" s="63">
        <v>3.45</v>
      </c>
      <c r="G29" s="72">
        <v>2.99</v>
      </c>
      <c r="H29" s="72">
        <v>3.45</v>
      </c>
      <c r="I29" s="69">
        <v>4.2</v>
      </c>
      <c r="J29" s="128">
        <v>5.52</v>
      </c>
      <c r="K29" s="75">
        <v>4.95</v>
      </c>
      <c r="L29" s="75">
        <v>6.19</v>
      </c>
      <c r="M29" s="201">
        <v>4.6500000000000004</v>
      </c>
      <c r="N29" s="316">
        <v>5.15</v>
      </c>
      <c r="O29" s="67">
        <f t="shared" si="0"/>
        <v>10.752688172043008</v>
      </c>
      <c r="P29" s="38">
        <f t="shared" si="1"/>
        <v>49.275362318840564</v>
      </c>
    </row>
    <row r="30" spans="1:16" ht="16.5" thickBot="1">
      <c r="A30">
        <v>24</v>
      </c>
      <c r="B30" s="422"/>
      <c r="C30" s="13" t="s">
        <v>61</v>
      </c>
      <c r="D30" s="14" t="s">
        <v>8</v>
      </c>
      <c r="E30" s="23" t="s">
        <v>12</v>
      </c>
      <c r="F30" s="63">
        <v>3.19</v>
      </c>
      <c r="G30" s="72">
        <v>2.99</v>
      </c>
      <c r="H30" s="72">
        <v>3.35</v>
      </c>
      <c r="I30" s="69">
        <v>4.2</v>
      </c>
      <c r="J30" s="130">
        <v>5.21</v>
      </c>
      <c r="K30" s="128">
        <v>4.95</v>
      </c>
      <c r="L30" s="75">
        <v>5.99</v>
      </c>
      <c r="M30" s="175">
        <v>4.6500000000000004</v>
      </c>
      <c r="N30" s="316">
        <v>5.16</v>
      </c>
      <c r="O30" s="67">
        <f t="shared" si="0"/>
        <v>10.967741935483858</v>
      </c>
      <c r="P30" s="38">
        <f t="shared" si="1"/>
        <v>61.755485893416932</v>
      </c>
    </row>
    <row r="31" spans="1:16" ht="16.5" thickBot="1">
      <c r="A31">
        <v>25</v>
      </c>
      <c r="B31" s="422"/>
      <c r="C31" s="13" t="s">
        <v>66</v>
      </c>
      <c r="D31" s="14" t="s">
        <v>8</v>
      </c>
      <c r="E31" s="23" t="s">
        <v>31</v>
      </c>
      <c r="F31" s="63">
        <v>2.59</v>
      </c>
      <c r="G31" s="72">
        <v>2.75</v>
      </c>
      <c r="H31" s="72">
        <v>2.4500000000000002</v>
      </c>
      <c r="I31" s="69">
        <v>2.72</v>
      </c>
      <c r="J31" s="75">
        <v>2.99</v>
      </c>
      <c r="K31" s="128">
        <v>3.99</v>
      </c>
      <c r="L31" s="75">
        <v>3.95</v>
      </c>
      <c r="M31" s="200">
        <v>4.29</v>
      </c>
      <c r="N31" s="316">
        <v>3.99</v>
      </c>
      <c r="O31" s="67">
        <f t="shared" si="0"/>
        <v>-6.9930069930070005</v>
      </c>
      <c r="P31" s="38">
        <f t="shared" si="1"/>
        <v>54.054054054054063</v>
      </c>
    </row>
    <row r="32" spans="1:16" ht="16.5" thickBot="1">
      <c r="A32">
        <v>26</v>
      </c>
      <c r="B32" s="422"/>
      <c r="C32" s="13" t="s">
        <v>67</v>
      </c>
      <c r="D32" s="14" t="s">
        <v>68</v>
      </c>
      <c r="E32" s="23" t="s">
        <v>69</v>
      </c>
      <c r="F32" s="63">
        <v>2.79</v>
      </c>
      <c r="G32" s="72">
        <v>2.99</v>
      </c>
      <c r="H32" s="72">
        <v>2.99</v>
      </c>
      <c r="I32" s="69">
        <v>3.84</v>
      </c>
      <c r="J32" s="128">
        <v>4.2</v>
      </c>
      <c r="K32" s="75">
        <v>4.25</v>
      </c>
      <c r="L32" s="75">
        <v>3.95</v>
      </c>
      <c r="M32" s="200">
        <v>4.29</v>
      </c>
      <c r="N32" s="366">
        <v>4.3499999999999996</v>
      </c>
      <c r="O32" s="67">
        <f t="shared" si="0"/>
        <v>1.3986013986013859</v>
      </c>
      <c r="P32" s="38">
        <f t="shared" si="1"/>
        <v>55.91397849462362</v>
      </c>
    </row>
    <row r="33" spans="1:16" ht="16.5" thickBot="1">
      <c r="A33">
        <v>27</v>
      </c>
      <c r="B33" s="422"/>
      <c r="C33" s="13" t="s">
        <v>70</v>
      </c>
      <c r="D33" s="14" t="s">
        <v>71</v>
      </c>
      <c r="E33" s="23" t="s">
        <v>105</v>
      </c>
      <c r="F33" s="63">
        <v>2.99</v>
      </c>
      <c r="G33" s="72">
        <v>2.99</v>
      </c>
      <c r="H33" s="72">
        <v>2.99</v>
      </c>
      <c r="I33" s="69">
        <v>3</v>
      </c>
      <c r="J33" s="69">
        <v>3</v>
      </c>
      <c r="K33" s="75">
        <v>4.45</v>
      </c>
      <c r="L33" s="128">
        <v>4.45</v>
      </c>
      <c r="M33" s="220">
        <v>5.85</v>
      </c>
      <c r="N33" s="366">
        <v>5.85</v>
      </c>
      <c r="O33" s="67">
        <f t="shared" si="0"/>
        <v>0</v>
      </c>
      <c r="P33" s="38">
        <f t="shared" si="1"/>
        <v>95.65217391304347</v>
      </c>
    </row>
    <row r="34" spans="1:16" ht="16.5" thickBot="1">
      <c r="A34">
        <v>28</v>
      </c>
      <c r="B34" s="422"/>
      <c r="C34" s="13" t="s">
        <v>72</v>
      </c>
      <c r="D34" s="14" t="s">
        <v>73</v>
      </c>
      <c r="E34" s="23" t="s">
        <v>74</v>
      </c>
      <c r="F34" s="64">
        <v>7.89</v>
      </c>
      <c r="G34" s="72">
        <v>7.89</v>
      </c>
      <c r="H34" s="72">
        <v>7.89</v>
      </c>
      <c r="I34" s="69">
        <v>14.62</v>
      </c>
      <c r="J34" s="128">
        <v>14.62</v>
      </c>
      <c r="K34" s="128">
        <v>14.62</v>
      </c>
      <c r="L34" s="75">
        <v>9.99</v>
      </c>
      <c r="M34" s="201">
        <v>7.39</v>
      </c>
      <c r="N34" s="316">
        <v>5.99</v>
      </c>
      <c r="O34" s="67">
        <f t="shared" si="0"/>
        <v>-18.944519621109606</v>
      </c>
      <c r="P34" s="38">
        <f t="shared" si="1"/>
        <v>-24.081115335868191</v>
      </c>
    </row>
    <row r="35" spans="1:16" ht="16.5" thickBot="1">
      <c r="A35">
        <v>29</v>
      </c>
      <c r="B35" s="422"/>
      <c r="C35" s="13" t="s">
        <v>72</v>
      </c>
      <c r="D35" s="14" t="s">
        <v>8</v>
      </c>
      <c r="E35" s="23" t="s">
        <v>74</v>
      </c>
      <c r="F35" s="63">
        <v>6.75</v>
      </c>
      <c r="G35" s="72">
        <v>8.35</v>
      </c>
      <c r="H35" s="72">
        <v>8.2899999999999991</v>
      </c>
      <c r="I35" s="69">
        <v>9.1</v>
      </c>
      <c r="J35" s="75">
        <v>9.1</v>
      </c>
      <c r="K35" s="75">
        <v>8.98</v>
      </c>
      <c r="L35" s="75">
        <v>9.4499999999999993</v>
      </c>
      <c r="M35" s="200">
        <v>6.99</v>
      </c>
      <c r="N35" s="316">
        <v>5.66</v>
      </c>
      <c r="O35" s="67">
        <f t="shared" si="0"/>
        <v>-19.027181688125893</v>
      </c>
      <c r="P35" s="38">
        <f t="shared" si="1"/>
        <v>-16.148148148148152</v>
      </c>
    </row>
    <row r="36" spans="1:16" ht="16.5" thickBot="1">
      <c r="A36">
        <v>30</v>
      </c>
      <c r="B36" s="422"/>
      <c r="C36" s="13" t="s">
        <v>88</v>
      </c>
      <c r="D36" s="14" t="s">
        <v>8</v>
      </c>
      <c r="E36" s="23" t="s">
        <v>82</v>
      </c>
      <c r="F36" s="63">
        <v>1.65</v>
      </c>
      <c r="G36" s="72">
        <v>1.69</v>
      </c>
      <c r="H36" s="72">
        <v>1.69</v>
      </c>
      <c r="I36" s="69">
        <v>1.71</v>
      </c>
      <c r="J36" s="75">
        <v>1.71</v>
      </c>
      <c r="K36" s="128">
        <v>2.75</v>
      </c>
      <c r="L36" s="128">
        <v>2.95</v>
      </c>
      <c r="M36" s="220">
        <v>2.85</v>
      </c>
      <c r="N36" s="316">
        <v>2.85</v>
      </c>
      <c r="O36" s="67">
        <f t="shared" si="0"/>
        <v>0</v>
      </c>
      <c r="P36" s="38">
        <f t="shared" si="1"/>
        <v>72.727272727272748</v>
      </c>
    </row>
    <row r="37" spans="1:16" ht="16.5" thickBot="1">
      <c r="A37">
        <v>31</v>
      </c>
      <c r="B37" s="422"/>
      <c r="C37" s="13" t="s">
        <v>89</v>
      </c>
      <c r="D37" s="14" t="s">
        <v>90</v>
      </c>
      <c r="E37" s="23" t="s">
        <v>91</v>
      </c>
      <c r="F37" s="63">
        <v>5.15</v>
      </c>
      <c r="G37" s="72">
        <v>5.15</v>
      </c>
      <c r="H37" s="72">
        <v>5.15</v>
      </c>
      <c r="I37" s="69">
        <v>4.95</v>
      </c>
      <c r="J37" s="75">
        <v>5.05</v>
      </c>
      <c r="K37" s="75">
        <v>5.45</v>
      </c>
      <c r="L37" s="128">
        <v>7.99</v>
      </c>
      <c r="M37" s="220">
        <v>6.29</v>
      </c>
      <c r="N37" s="316">
        <v>5.79</v>
      </c>
      <c r="O37" s="67">
        <f t="shared" si="0"/>
        <v>-7.9491255961844161</v>
      </c>
      <c r="P37" s="38">
        <f t="shared" si="1"/>
        <v>12.427184466019412</v>
      </c>
    </row>
    <row r="38" spans="1:16" ht="16.5" thickBot="1">
      <c r="A38">
        <v>32</v>
      </c>
      <c r="B38" s="423"/>
      <c r="C38" s="13" t="s">
        <v>92</v>
      </c>
      <c r="D38" s="14" t="s">
        <v>93</v>
      </c>
      <c r="E38" s="23" t="s">
        <v>94</v>
      </c>
      <c r="F38" s="63">
        <v>4.3899999999999997</v>
      </c>
      <c r="G38" s="72">
        <v>4.3899999999999997</v>
      </c>
      <c r="H38" s="72">
        <v>4.49</v>
      </c>
      <c r="I38" s="69">
        <v>4.54</v>
      </c>
      <c r="J38" s="131">
        <v>4.91</v>
      </c>
      <c r="K38" s="124">
        <v>3.99</v>
      </c>
      <c r="L38" s="113">
        <v>4.59</v>
      </c>
      <c r="M38" s="203">
        <v>5.69</v>
      </c>
      <c r="N38" s="354">
        <v>5.35</v>
      </c>
      <c r="O38" s="67">
        <f t="shared" si="0"/>
        <v>-5.9753954305799653</v>
      </c>
      <c r="P38" s="38">
        <f t="shared" si="1"/>
        <v>21.86788154897495</v>
      </c>
    </row>
    <row r="39" spans="1:16" ht="16.5" thickBot="1">
      <c r="A39">
        <v>33</v>
      </c>
      <c r="B39" s="421" t="s">
        <v>222</v>
      </c>
      <c r="C39" s="13" t="s">
        <v>10</v>
      </c>
      <c r="D39" s="14" t="s">
        <v>11</v>
      </c>
      <c r="E39" s="23" t="s">
        <v>12</v>
      </c>
      <c r="F39" s="63">
        <v>3.39</v>
      </c>
      <c r="G39" s="72">
        <v>2.99</v>
      </c>
      <c r="H39" s="72">
        <v>2.99</v>
      </c>
      <c r="I39" s="69">
        <v>3.69</v>
      </c>
      <c r="J39" s="122">
        <v>3.03</v>
      </c>
      <c r="K39" s="75">
        <v>4.1500000000000004</v>
      </c>
      <c r="L39" s="75">
        <v>3.89</v>
      </c>
      <c r="M39" s="220">
        <v>4.3499999999999996</v>
      </c>
      <c r="N39" s="354">
        <v>3.69</v>
      </c>
      <c r="O39" s="67">
        <f t="shared" si="0"/>
        <v>-15.172413793103445</v>
      </c>
      <c r="P39" s="38">
        <f t="shared" si="1"/>
        <v>8.849557522123888</v>
      </c>
    </row>
    <row r="40" spans="1:16" ht="16.5" thickBot="1">
      <c r="A40">
        <v>34</v>
      </c>
      <c r="B40" s="422"/>
      <c r="C40" s="13" t="s">
        <v>10</v>
      </c>
      <c r="D40" s="14" t="s">
        <v>8</v>
      </c>
      <c r="E40" s="23" t="s">
        <v>13</v>
      </c>
      <c r="F40" s="63">
        <v>2.85</v>
      </c>
      <c r="G40" s="72">
        <v>2.85</v>
      </c>
      <c r="H40" s="72">
        <v>2.85</v>
      </c>
      <c r="I40" s="69">
        <v>3.69</v>
      </c>
      <c r="J40" s="76">
        <v>3.03</v>
      </c>
      <c r="K40" s="128">
        <v>4.1500000000000004</v>
      </c>
      <c r="L40" s="75">
        <v>3.89</v>
      </c>
      <c r="M40" s="220">
        <v>3.89</v>
      </c>
      <c r="N40" s="316">
        <v>3.69</v>
      </c>
      <c r="O40" s="67">
        <f t="shared" si="0"/>
        <v>-5.1413881748072043</v>
      </c>
      <c r="P40" s="38">
        <f t="shared" si="1"/>
        <v>29.473684210526301</v>
      </c>
    </row>
    <row r="41" spans="1:16" ht="16.5" thickBot="1">
      <c r="A41">
        <v>35</v>
      </c>
      <c r="B41" s="422"/>
      <c r="C41" s="13" t="s">
        <v>14</v>
      </c>
      <c r="D41" s="14" t="s">
        <v>15</v>
      </c>
      <c r="E41" s="23" t="s">
        <v>103</v>
      </c>
      <c r="F41" s="63">
        <v>9.98</v>
      </c>
      <c r="G41" s="72">
        <v>17.45</v>
      </c>
      <c r="H41" s="72">
        <v>16.45</v>
      </c>
      <c r="I41" s="69">
        <v>20.83</v>
      </c>
      <c r="J41" s="129">
        <v>22.25</v>
      </c>
      <c r="K41" s="75">
        <v>21.99</v>
      </c>
      <c r="L41" s="75">
        <v>20.89</v>
      </c>
      <c r="M41" s="196">
        <v>15.99</v>
      </c>
      <c r="N41" s="354">
        <v>6.99</v>
      </c>
      <c r="O41" s="67">
        <f t="shared" si="0"/>
        <v>-56.285178236397748</v>
      </c>
      <c r="P41" s="38">
        <f t="shared" si="1"/>
        <v>-29.959919839679358</v>
      </c>
    </row>
    <row r="42" spans="1:16" ht="16.5" thickBot="1">
      <c r="A42">
        <v>36</v>
      </c>
      <c r="B42" s="422"/>
      <c r="C42" s="13" t="s">
        <v>14</v>
      </c>
      <c r="D42" s="14" t="s">
        <v>104</v>
      </c>
      <c r="E42" s="23" t="s">
        <v>103</v>
      </c>
      <c r="F42" s="63">
        <v>4.9800000000000004</v>
      </c>
      <c r="G42" s="72">
        <v>4.9800000000000004</v>
      </c>
      <c r="H42" s="72">
        <v>4.9800000000000004</v>
      </c>
      <c r="I42" s="72">
        <v>4.9800000000000004</v>
      </c>
      <c r="J42" s="72">
        <v>4.9800000000000004</v>
      </c>
      <c r="K42" s="72">
        <v>4.9800000000000004</v>
      </c>
      <c r="L42" s="75">
        <v>4.28</v>
      </c>
      <c r="M42" s="201">
        <v>5.29</v>
      </c>
      <c r="N42" s="354">
        <v>5.59</v>
      </c>
      <c r="O42" s="67">
        <f t="shared" si="0"/>
        <v>5.6710775047259006</v>
      </c>
      <c r="P42" s="38">
        <f t="shared" si="1"/>
        <v>12.248995983935728</v>
      </c>
    </row>
    <row r="43" spans="1:16" ht="16.5" thickBot="1">
      <c r="A43">
        <v>37</v>
      </c>
      <c r="B43" s="422"/>
      <c r="C43" s="13" t="s">
        <v>34</v>
      </c>
      <c r="D43" s="14" t="s">
        <v>35</v>
      </c>
      <c r="E43" s="23" t="s">
        <v>36</v>
      </c>
      <c r="F43" s="63">
        <v>4.1900000000000004</v>
      </c>
      <c r="G43" s="72">
        <v>4.1900000000000004</v>
      </c>
      <c r="H43" s="72">
        <v>2.99</v>
      </c>
      <c r="I43" s="69">
        <v>5.45</v>
      </c>
      <c r="J43" s="128">
        <v>6.77</v>
      </c>
      <c r="K43" s="128">
        <v>5.7</v>
      </c>
      <c r="L43" s="128">
        <v>5.7</v>
      </c>
      <c r="M43" s="200">
        <v>4.99</v>
      </c>
      <c r="N43" s="369">
        <v>5.99</v>
      </c>
      <c r="O43" s="67">
        <f t="shared" si="0"/>
        <v>20.040080160320642</v>
      </c>
      <c r="P43" s="38">
        <f t="shared" si="1"/>
        <v>42.959427207637219</v>
      </c>
    </row>
    <row r="44" spans="1:16" ht="16.5" thickBot="1">
      <c r="A44">
        <v>38</v>
      </c>
      <c r="B44" s="422"/>
      <c r="C44" s="13" t="s">
        <v>34</v>
      </c>
      <c r="D44" s="14" t="s">
        <v>37</v>
      </c>
      <c r="E44" s="23" t="s">
        <v>36</v>
      </c>
      <c r="F44" s="63">
        <v>4.1900000000000004</v>
      </c>
      <c r="G44" s="72">
        <v>5.01</v>
      </c>
      <c r="H44" s="72">
        <v>4.1900000000000004</v>
      </c>
      <c r="I44" s="69">
        <v>3.23</v>
      </c>
      <c r="J44" s="128">
        <v>6.97</v>
      </c>
      <c r="K44" s="75">
        <v>6.39</v>
      </c>
      <c r="L44" s="75">
        <v>6.39</v>
      </c>
      <c r="M44" s="201">
        <v>4.3899999999999997</v>
      </c>
      <c r="N44" s="316">
        <v>4.29</v>
      </c>
      <c r="O44" s="67">
        <f t="shared" si="0"/>
        <v>-2.2779043280182094</v>
      </c>
      <c r="P44" s="38">
        <f t="shared" si="1"/>
        <v>2.3866348448687233</v>
      </c>
    </row>
    <row r="45" spans="1:16" ht="16.5" thickBot="1">
      <c r="A45">
        <v>39</v>
      </c>
      <c r="B45" s="422"/>
      <c r="C45" s="13" t="s">
        <v>38</v>
      </c>
      <c r="D45" s="14" t="s">
        <v>121</v>
      </c>
      <c r="E45" s="23" t="s">
        <v>39</v>
      </c>
      <c r="F45" s="63">
        <v>5.55</v>
      </c>
      <c r="G45" s="72">
        <v>5.55</v>
      </c>
      <c r="H45" s="72">
        <v>4.99</v>
      </c>
      <c r="I45" s="69">
        <v>6.64</v>
      </c>
      <c r="J45" s="128">
        <v>7.48</v>
      </c>
      <c r="K45" s="122">
        <v>5.89</v>
      </c>
      <c r="L45" s="75">
        <v>6.29</v>
      </c>
      <c r="M45" s="200">
        <v>7.29</v>
      </c>
      <c r="N45" s="316">
        <v>7.29</v>
      </c>
      <c r="O45" s="67">
        <f t="shared" si="0"/>
        <v>0</v>
      </c>
      <c r="P45" s="38">
        <f t="shared" si="1"/>
        <v>31.351351351351354</v>
      </c>
    </row>
    <row r="46" spans="1:16" ht="16.5" thickBot="1">
      <c r="A46">
        <v>40</v>
      </c>
      <c r="B46" s="422"/>
      <c r="C46" s="13" t="s">
        <v>38</v>
      </c>
      <c r="D46" s="14" t="s">
        <v>16</v>
      </c>
      <c r="E46" s="23" t="s">
        <v>39</v>
      </c>
      <c r="F46" s="63">
        <v>2.69</v>
      </c>
      <c r="G46" s="72">
        <v>2.69</v>
      </c>
      <c r="H46" s="72">
        <v>2.69</v>
      </c>
      <c r="I46" s="72">
        <v>2.69</v>
      </c>
      <c r="J46" s="75">
        <v>2.72</v>
      </c>
      <c r="K46" s="75">
        <v>2.72</v>
      </c>
      <c r="L46" s="75">
        <v>2.72</v>
      </c>
      <c r="M46" s="220">
        <v>3.85</v>
      </c>
      <c r="N46" s="316">
        <v>3.85</v>
      </c>
      <c r="O46" s="67">
        <f t="shared" si="0"/>
        <v>0</v>
      </c>
      <c r="P46" s="38">
        <f t="shared" si="1"/>
        <v>43.122676579925667</v>
      </c>
    </row>
    <row r="47" spans="1:16" ht="16.5" thickBot="1">
      <c r="A47">
        <v>41</v>
      </c>
      <c r="B47" s="422"/>
      <c r="C47" s="13" t="s">
        <v>40</v>
      </c>
      <c r="D47" s="14" t="s">
        <v>41</v>
      </c>
      <c r="E47" s="23" t="s">
        <v>39</v>
      </c>
      <c r="F47" s="63">
        <v>2.09</v>
      </c>
      <c r="G47" s="72">
        <v>1.98</v>
      </c>
      <c r="H47" s="72">
        <v>2.39</v>
      </c>
      <c r="I47" s="69">
        <v>2.3199999999999998</v>
      </c>
      <c r="J47" s="78">
        <v>2.3199999999999998</v>
      </c>
      <c r="K47" s="74">
        <v>2.29</v>
      </c>
      <c r="L47" s="169">
        <v>2.39</v>
      </c>
      <c r="M47" s="206">
        <v>2.59</v>
      </c>
      <c r="N47" s="315">
        <v>2.85</v>
      </c>
      <c r="O47" s="67">
        <f t="shared" si="0"/>
        <v>10.038610038610045</v>
      </c>
      <c r="P47" s="38">
        <f t="shared" si="1"/>
        <v>36.363636363636374</v>
      </c>
    </row>
    <row r="48" spans="1:16" ht="15.75" thickBot="1">
      <c r="A48">
        <v>42</v>
      </c>
      <c r="B48" s="422"/>
      <c r="C48" s="13" t="s">
        <v>40</v>
      </c>
      <c r="D48" s="14" t="s">
        <v>16</v>
      </c>
      <c r="E48" s="23" t="s">
        <v>39</v>
      </c>
      <c r="F48" s="64">
        <v>1.98</v>
      </c>
      <c r="G48" s="72">
        <v>2.25</v>
      </c>
      <c r="H48" s="72">
        <v>1.65</v>
      </c>
      <c r="I48" s="72">
        <v>1.65</v>
      </c>
      <c r="J48" s="72">
        <v>1.65</v>
      </c>
      <c r="K48" s="75">
        <v>2.29</v>
      </c>
      <c r="L48" s="75">
        <v>2.29</v>
      </c>
      <c r="M48" s="75">
        <v>2.29</v>
      </c>
      <c r="N48" s="75">
        <v>2.29</v>
      </c>
      <c r="O48" s="67">
        <f t="shared" si="0"/>
        <v>0</v>
      </c>
      <c r="P48" s="38">
        <f t="shared" si="1"/>
        <v>15.656565656565661</v>
      </c>
    </row>
    <row r="49" spans="1:16" ht="16.5" thickBot="1">
      <c r="A49">
        <v>43</v>
      </c>
      <c r="B49" s="422"/>
      <c r="C49" s="13" t="s">
        <v>58</v>
      </c>
      <c r="D49" s="14" t="s">
        <v>59</v>
      </c>
      <c r="E49" s="23" t="s">
        <v>60</v>
      </c>
      <c r="F49" s="63">
        <v>2.59</v>
      </c>
      <c r="G49" s="72">
        <v>2.29</v>
      </c>
      <c r="H49" s="72">
        <v>2.4900000000000002</v>
      </c>
      <c r="I49" s="69">
        <v>3.23</v>
      </c>
      <c r="J49" s="79">
        <v>2.52</v>
      </c>
      <c r="K49" s="75">
        <v>2.4900000000000002</v>
      </c>
      <c r="L49" s="75">
        <v>2.87</v>
      </c>
      <c r="M49" s="220">
        <v>3.79</v>
      </c>
      <c r="N49" s="369">
        <v>4.1900000000000004</v>
      </c>
      <c r="O49" s="67">
        <f t="shared" si="0"/>
        <v>10.55408970976255</v>
      </c>
      <c r="P49" s="38">
        <f t="shared" si="1"/>
        <v>61.776061776061795</v>
      </c>
    </row>
    <row r="50" spans="1:16" ht="16.5" thickBot="1">
      <c r="A50">
        <v>44</v>
      </c>
      <c r="B50" s="422"/>
      <c r="C50" s="13" t="s">
        <v>63</v>
      </c>
      <c r="D50" s="14" t="s">
        <v>64</v>
      </c>
      <c r="E50" s="23" t="s">
        <v>39</v>
      </c>
      <c r="F50" s="63">
        <v>4.3099999999999996</v>
      </c>
      <c r="G50" s="72">
        <v>4.4000000000000004</v>
      </c>
      <c r="H50" s="72">
        <v>4.76</v>
      </c>
      <c r="I50" s="69">
        <v>5.45</v>
      </c>
      <c r="J50" s="76">
        <v>6.09</v>
      </c>
      <c r="K50" s="122">
        <v>4.99</v>
      </c>
      <c r="L50" s="165">
        <v>6.75</v>
      </c>
      <c r="M50" s="220">
        <v>6.99</v>
      </c>
      <c r="N50" s="369">
        <v>6.89</v>
      </c>
      <c r="O50" s="67">
        <f t="shared" si="0"/>
        <v>-1.430615164520745</v>
      </c>
      <c r="P50" s="38">
        <f t="shared" si="1"/>
        <v>59.860788863109065</v>
      </c>
    </row>
    <row r="51" spans="1:16" ht="16.5" thickBot="1">
      <c r="A51">
        <v>45</v>
      </c>
      <c r="B51" s="422"/>
      <c r="C51" s="13" t="s">
        <v>63</v>
      </c>
      <c r="D51" s="14" t="s">
        <v>65</v>
      </c>
      <c r="E51" s="23" t="s">
        <v>39</v>
      </c>
      <c r="F51" s="63">
        <v>3.25</v>
      </c>
      <c r="G51" s="72">
        <v>3.25</v>
      </c>
      <c r="H51" s="72">
        <v>3.25</v>
      </c>
      <c r="I51" s="72">
        <v>3.25</v>
      </c>
      <c r="J51" s="77">
        <v>3.84</v>
      </c>
      <c r="K51" s="128">
        <v>4.1500000000000004</v>
      </c>
      <c r="L51" s="128">
        <v>4.1500000000000004</v>
      </c>
      <c r="M51" s="175">
        <v>4.3499999999999996</v>
      </c>
      <c r="N51" s="354">
        <v>3.55</v>
      </c>
      <c r="O51" s="67">
        <f t="shared" si="0"/>
        <v>-18.390804597701148</v>
      </c>
      <c r="P51" s="38">
        <f t="shared" si="1"/>
        <v>9.2307692307692264</v>
      </c>
    </row>
    <row r="52" spans="1:16" ht="16.5" thickBot="1">
      <c r="A52">
        <v>46</v>
      </c>
      <c r="B52" s="422"/>
      <c r="C52" s="13" t="s">
        <v>75</v>
      </c>
      <c r="D52" s="14" t="s">
        <v>76</v>
      </c>
      <c r="E52" s="23" t="s">
        <v>77</v>
      </c>
      <c r="F52" s="63">
        <v>7.28</v>
      </c>
      <c r="G52" s="72">
        <v>7.28</v>
      </c>
      <c r="H52" s="72">
        <v>7.28</v>
      </c>
      <c r="I52" s="72">
        <v>7.28</v>
      </c>
      <c r="J52" s="72">
        <v>7.28</v>
      </c>
      <c r="K52" s="75">
        <v>9.6199999999999992</v>
      </c>
      <c r="L52" s="75">
        <v>9.6</v>
      </c>
      <c r="M52" s="220">
        <v>10.45</v>
      </c>
      <c r="N52" s="316">
        <v>9.7899999999999991</v>
      </c>
      <c r="O52" s="67">
        <f t="shared" si="0"/>
        <v>-6.3157894736842195</v>
      </c>
      <c r="P52" s="38">
        <f t="shared" si="1"/>
        <v>34.478021978021957</v>
      </c>
    </row>
    <row r="53" spans="1:16" ht="16.5" thickBot="1">
      <c r="A53">
        <v>47</v>
      </c>
      <c r="B53" s="422"/>
      <c r="C53" s="13" t="s">
        <v>78</v>
      </c>
      <c r="D53" s="14" t="s">
        <v>79</v>
      </c>
      <c r="E53" s="23" t="s">
        <v>80</v>
      </c>
      <c r="F53" s="64">
        <v>6.55</v>
      </c>
      <c r="G53" s="72">
        <v>6.55</v>
      </c>
      <c r="H53" s="72">
        <v>6.55</v>
      </c>
      <c r="I53" s="69">
        <v>6.63</v>
      </c>
      <c r="J53" s="149">
        <v>6.63</v>
      </c>
      <c r="K53" s="149">
        <v>6.63</v>
      </c>
      <c r="L53" s="128">
        <v>6.55</v>
      </c>
      <c r="M53" s="196">
        <v>6.25</v>
      </c>
      <c r="N53" s="354">
        <v>6.25</v>
      </c>
      <c r="O53" s="67">
        <f t="shared" si="0"/>
        <v>0</v>
      </c>
      <c r="P53" s="38">
        <f t="shared" si="1"/>
        <v>-4.5801526717557266</v>
      </c>
    </row>
    <row r="54" spans="1:16" ht="16.5" thickBot="1">
      <c r="A54">
        <v>48</v>
      </c>
      <c r="B54" s="422"/>
      <c r="C54" s="13" t="s">
        <v>81</v>
      </c>
      <c r="D54" s="14" t="s">
        <v>41</v>
      </c>
      <c r="E54" s="23" t="s">
        <v>82</v>
      </c>
      <c r="F54" s="63">
        <v>9.98</v>
      </c>
      <c r="G54" s="72">
        <v>10.99</v>
      </c>
      <c r="H54" s="72">
        <v>12.95</v>
      </c>
      <c r="I54" s="69">
        <v>17.96</v>
      </c>
      <c r="J54" s="132">
        <v>14.62</v>
      </c>
      <c r="K54" s="128">
        <v>14.45</v>
      </c>
      <c r="L54" s="168">
        <v>10.89</v>
      </c>
      <c r="M54" s="196">
        <v>13.99</v>
      </c>
      <c r="N54" s="369">
        <v>19.45</v>
      </c>
      <c r="O54" s="67">
        <f t="shared" si="0"/>
        <v>39.027877055039312</v>
      </c>
      <c r="P54" s="38">
        <f t="shared" si="1"/>
        <v>94.889779559118239</v>
      </c>
    </row>
    <row r="55" spans="1:16" ht="16.5" thickBot="1">
      <c r="A55">
        <v>49</v>
      </c>
      <c r="B55" s="422"/>
      <c r="C55" s="13" t="s">
        <v>81</v>
      </c>
      <c r="D55" s="14" t="s">
        <v>8</v>
      </c>
      <c r="E55" s="23" t="s">
        <v>82</v>
      </c>
      <c r="F55" s="63">
        <v>9.4499999999999993</v>
      </c>
      <c r="G55" s="72">
        <v>10.59</v>
      </c>
      <c r="H55" s="72">
        <v>12.95</v>
      </c>
      <c r="I55" s="69">
        <v>10.72</v>
      </c>
      <c r="J55" s="79">
        <v>10.72</v>
      </c>
      <c r="K55" s="75">
        <v>11.95</v>
      </c>
      <c r="L55" s="168">
        <v>10.89</v>
      </c>
      <c r="M55" s="175">
        <v>13.99</v>
      </c>
      <c r="N55" s="316">
        <v>15.69</v>
      </c>
      <c r="O55" s="67">
        <f t="shared" si="0"/>
        <v>12.151536812008572</v>
      </c>
      <c r="P55" s="38">
        <f t="shared" si="1"/>
        <v>66.031746031746053</v>
      </c>
    </row>
    <row r="56" spans="1:16" ht="16.5" thickBot="1">
      <c r="A56">
        <v>50</v>
      </c>
      <c r="B56" s="422"/>
      <c r="C56" s="13" t="s">
        <v>83</v>
      </c>
      <c r="D56" s="14" t="s">
        <v>84</v>
      </c>
      <c r="E56" s="23" t="s">
        <v>85</v>
      </c>
      <c r="F56" s="63">
        <v>10.45</v>
      </c>
      <c r="G56" s="72">
        <v>10.45</v>
      </c>
      <c r="H56" s="72">
        <v>10.45</v>
      </c>
      <c r="I56" s="69">
        <v>11.11</v>
      </c>
      <c r="J56" s="132">
        <v>18.670000000000002</v>
      </c>
      <c r="K56" s="128">
        <v>18.45</v>
      </c>
      <c r="L56" s="128">
        <v>18.45</v>
      </c>
      <c r="M56" s="196">
        <v>11.456</v>
      </c>
      <c r="N56" s="316">
        <v>16.489999999999998</v>
      </c>
      <c r="O56" s="67">
        <f t="shared" si="0"/>
        <v>43.942039106145245</v>
      </c>
      <c r="P56" s="38">
        <f t="shared" si="1"/>
        <v>57.799043062200951</v>
      </c>
    </row>
    <row r="57" spans="1:16" ht="16.5" thickBot="1">
      <c r="A57">
        <v>51</v>
      </c>
      <c r="B57" s="422"/>
      <c r="C57" s="13" t="s">
        <v>83</v>
      </c>
      <c r="D57" s="14" t="s">
        <v>8</v>
      </c>
      <c r="E57" s="23" t="s">
        <v>85</v>
      </c>
      <c r="F57" s="63">
        <v>5.79</v>
      </c>
      <c r="G57" s="72">
        <v>5.79</v>
      </c>
      <c r="H57" s="72">
        <v>12.45</v>
      </c>
      <c r="I57" s="69">
        <v>6.8</v>
      </c>
      <c r="J57" s="79">
        <v>8.02</v>
      </c>
      <c r="K57" s="128">
        <v>11.85</v>
      </c>
      <c r="L57" s="128">
        <v>12.45</v>
      </c>
      <c r="M57" s="175">
        <v>11.46</v>
      </c>
      <c r="N57" s="316">
        <v>9.25</v>
      </c>
      <c r="O57" s="67">
        <f t="shared" si="0"/>
        <v>-19.284467713787095</v>
      </c>
      <c r="P57" s="38">
        <f t="shared" si="1"/>
        <v>59.758203799654581</v>
      </c>
    </row>
    <row r="58" spans="1:16" ht="16.5" thickBot="1">
      <c r="A58">
        <v>52</v>
      </c>
      <c r="B58" s="423"/>
      <c r="C58" s="13" t="s">
        <v>86</v>
      </c>
      <c r="D58" s="14" t="s">
        <v>87</v>
      </c>
      <c r="E58" s="23" t="s">
        <v>107</v>
      </c>
      <c r="F58" s="63">
        <v>2.15</v>
      </c>
      <c r="G58" s="72">
        <v>1.99</v>
      </c>
      <c r="H58" s="72">
        <v>2.35</v>
      </c>
      <c r="I58" s="69">
        <v>2.0099999999999998</v>
      </c>
      <c r="J58" s="132">
        <v>2.68</v>
      </c>
      <c r="K58" s="131">
        <v>2.85</v>
      </c>
      <c r="L58" s="113">
        <v>2.85</v>
      </c>
      <c r="M58" s="207">
        <v>2.85</v>
      </c>
      <c r="N58" s="319">
        <v>2.85</v>
      </c>
      <c r="O58" s="67">
        <f t="shared" si="0"/>
        <v>0</v>
      </c>
      <c r="P58" s="38">
        <f t="shared" si="1"/>
        <v>32.558139534883736</v>
      </c>
    </row>
    <row r="59" spans="1:16" ht="16.5" thickBot="1">
      <c r="A59">
        <v>53</v>
      </c>
      <c r="B59" s="527" t="s">
        <v>223</v>
      </c>
      <c r="C59" s="13" t="s">
        <v>95</v>
      </c>
      <c r="D59" s="14" t="s">
        <v>96</v>
      </c>
      <c r="E59" s="23" t="s">
        <v>97</v>
      </c>
      <c r="F59" s="63">
        <v>9.89</v>
      </c>
      <c r="G59" s="72">
        <v>9.44</v>
      </c>
      <c r="H59" s="72">
        <v>9.89</v>
      </c>
      <c r="I59" s="69">
        <v>11.12</v>
      </c>
      <c r="J59" s="79">
        <v>11.12</v>
      </c>
      <c r="K59" s="75">
        <v>10.99</v>
      </c>
      <c r="L59" s="75">
        <v>10.99</v>
      </c>
      <c r="M59" s="175">
        <v>11.99</v>
      </c>
      <c r="N59" s="316">
        <v>11.99</v>
      </c>
      <c r="O59" s="67">
        <f t="shared" si="0"/>
        <v>0</v>
      </c>
      <c r="P59" s="38">
        <f t="shared" si="1"/>
        <v>21.233569261880675</v>
      </c>
    </row>
    <row r="60" spans="1:16" ht="16.5" thickBot="1">
      <c r="A60">
        <v>54</v>
      </c>
      <c r="B60" s="528"/>
      <c r="C60" s="13" t="s">
        <v>98</v>
      </c>
      <c r="D60" s="14" t="s">
        <v>99</v>
      </c>
      <c r="E60" s="23" t="s">
        <v>97</v>
      </c>
      <c r="F60" s="63">
        <v>39.979999999999997</v>
      </c>
      <c r="G60" s="72">
        <v>34.979999999999997</v>
      </c>
      <c r="H60" s="72">
        <v>40</v>
      </c>
      <c r="I60" s="69">
        <v>42.48</v>
      </c>
      <c r="J60" s="132">
        <v>42.48</v>
      </c>
      <c r="K60" s="75">
        <v>45.98</v>
      </c>
      <c r="L60" s="168">
        <v>29.87</v>
      </c>
      <c r="M60" s="175">
        <v>40.98</v>
      </c>
      <c r="N60" s="316">
        <v>40.98</v>
      </c>
      <c r="O60" s="67">
        <f t="shared" si="0"/>
        <v>0</v>
      </c>
      <c r="P60" s="38">
        <f t="shared" si="1"/>
        <v>2.5012506253126645</v>
      </c>
    </row>
    <row r="61" spans="1:16" ht="16.5" thickBot="1">
      <c r="A61">
        <v>55</v>
      </c>
      <c r="B61" s="528"/>
      <c r="C61" s="15" t="s">
        <v>100</v>
      </c>
      <c r="D61" s="16" t="s">
        <v>101</v>
      </c>
      <c r="E61" s="24" t="s">
        <v>102</v>
      </c>
      <c r="F61" s="63">
        <v>5.69</v>
      </c>
      <c r="G61" s="72">
        <v>5.99</v>
      </c>
      <c r="H61" s="72">
        <v>5.99</v>
      </c>
      <c r="I61" s="69">
        <v>10.86</v>
      </c>
      <c r="J61" s="132">
        <v>10.15</v>
      </c>
      <c r="K61" s="122">
        <v>5.95</v>
      </c>
      <c r="L61" s="128">
        <v>7.99</v>
      </c>
      <c r="M61" s="175">
        <v>10.59</v>
      </c>
      <c r="N61" s="316">
        <v>9.35</v>
      </c>
      <c r="O61" s="67">
        <f t="shared" si="0"/>
        <v>-11.709159584513685</v>
      </c>
      <c r="P61" s="38">
        <f t="shared" si="1"/>
        <v>64.323374340949016</v>
      </c>
    </row>
    <row r="62" spans="1:16" ht="16.5" thickBot="1">
      <c r="A62">
        <v>56</v>
      </c>
      <c r="B62" s="529"/>
      <c r="C62" s="20" t="s">
        <v>56</v>
      </c>
      <c r="D62" s="21" t="s">
        <v>57</v>
      </c>
      <c r="E62" s="25" t="s">
        <v>49</v>
      </c>
      <c r="F62" s="63">
        <v>12.55</v>
      </c>
      <c r="G62" s="73">
        <v>11.99</v>
      </c>
      <c r="H62" s="72">
        <v>7.99</v>
      </c>
      <c r="I62" s="69">
        <v>8.25</v>
      </c>
      <c r="J62" s="79">
        <v>13.96</v>
      </c>
      <c r="K62" s="75">
        <v>10.45</v>
      </c>
      <c r="L62" s="75">
        <v>10.45</v>
      </c>
      <c r="M62" s="175">
        <v>10.89</v>
      </c>
      <c r="N62" s="316">
        <v>10.89</v>
      </c>
      <c r="O62" s="590">
        <f t="shared" si="0"/>
        <v>0</v>
      </c>
      <c r="P62" s="591">
        <f t="shared" si="1"/>
        <v>-13.227091633466145</v>
      </c>
    </row>
    <row r="63" spans="1:16" ht="15.75" thickBot="1">
      <c r="F63" s="589">
        <f>SUM(F7:F62)</f>
        <v>467.58999999999992</v>
      </c>
      <c r="G63" s="589">
        <f t="shared" ref="G63:N63" si="2">SUM(G7:G62)</f>
        <v>462.71999999999997</v>
      </c>
      <c r="H63" s="589">
        <f t="shared" si="2"/>
        <v>470.96999999999991</v>
      </c>
      <c r="I63" s="589">
        <f t="shared" si="2"/>
        <v>534</v>
      </c>
      <c r="J63" s="589">
        <f t="shared" si="2"/>
        <v>572.36999999999989</v>
      </c>
      <c r="K63" s="589">
        <f t="shared" si="2"/>
        <v>581.50000000000011</v>
      </c>
      <c r="L63" s="589">
        <f t="shared" si="2"/>
        <v>564.26999999999987</v>
      </c>
      <c r="M63" s="589">
        <f t="shared" si="2"/>
        <v>577.72600000000023</v>
      </c>
      <c r="N63" s="589">
        <f t="shared" si="2"/>
        <v>566.10000000000036</v>
      </c>
      <c r="O63" s="592">
        <f t="shared" si="0"/>
        <v>-2.012372647241051</v>
      </c>
      <c r="P63" s="593">
        <f t="shared" si="1"/>
        <v>21.067601958981257</v>
      </c>
    </row>
  </sheetData>
  <sheetProtection password="ECE5" sheet="1" objects="1" scenarios="1"/>
  <mergeCells count="17">
    <mergeCell ref="B59:B62"/>
    <mergeCell ref="A3:F3"/>
    <mergeCell ref="B7:B38"/>
    <mergeCell ref="B39:B58"/>
    <mergeCell ref="M5:M6"/>
    <mergeCell ref="L5:L6"/>
    <mergeCell ref="K5:K6"/>
    <mergeCell ref="J5:J6"/>
    <mergeCell ref="I5:I6"/>
    <mergeCell ref="N5:N6"/>
    <mergeCell ref="A1:G1"/>
    <mergeCell ref="A2:G2"/>
    <mergeCell ref="A5:E5"/>
    <mergeCell ref="F5:F6"/>
    <mergeCell ref="A6:C6"/>
    <mergeCell ref="G5:G6"/>
    <mergeCell ref="H5:H6"/>
  </mergeCells>
  <phoneticPr fontId="2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PLANILHA BASE</vt:lpstr>
      <vt:lpstr>ALVORADA</vt:lpstr>
      <vt:lpstr>CID CANÇÃO</vt:lpstr>
      <vt:lpstr>CONDOR</vt:lpstr>
      <vt:lpstr>ECONÔMICO</vt:lpstr>
      <vt:lpstr>MOLICENTER</vt:lpstr>
      <vt:lpstr>MUFFATO</vt:lpstr>
      <vt:lpstr>ACUM ALVORADA</vt:lpstr>
      <vt:lpstr>ACUM CID CANÇAO</vt:lpstr>
      <vt:lpstr>ACUM CONDOR</vt:lpstr>
      <vt:lpstr>ACUM ECONÔMICO</vt:lpstr>
      <vt:lpstr>ACUM MOLICENTER)</vt:lpstr>
      <vt:lpstr>ACUM MUFFATO</vt:lpstr>
      <vt:lpstr>COMPARAÇÃO PREÇO MÉDIO</vt:lpstr>
      <vt:lpstr>PESQUISADORES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Acir Bacõn</dc:creator>
  <cp:lastModifiedBy>Acir Bacõn</cp:lastModifiedBy>
  <dcterms:created xsi:type="dcterms:W3CDTF">2021-11-22T00:35:10Z</dcterms:created>
  <dcterms:modified xsi:type="dcterms:W3CDTF">2023-05-11T01:12:50Z</dcterms:modified>
</cp:coreProperties>
</file>